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agao\OneDrive\Escritorio\SGC\FormatosSGC2022\CF\GAT 2022\GAT-RCF-89 al 98 Capítulo 4 Auditoría de Cumplimiento\"/>
    </mc:Choice>
  </mc:AlternateContent>
  <bookViews>
    <workbookView xWindow="0" yWindow="0" windowWidth="23040" windowHeight="9195" tabRatio="656" activeTab="1"/>
  </bookViews>
  <sheets>
    <sheet name="AUDITORIA CUMPLIMIENTO" sheetId="2" r:id="rId1"/>
    <sheet name="INCORRECCIONES " sheetId="4" r:id="rId2"/>
    <sheet name="listas" sheetId="3" state="hidden" r:id="rId3"/>
  </sheets>
  <definedNames>
    <definedName name="_xlnm.Print_Titles" localSheetId="0">'AUDITORIA CUMPLIMIENTO'!$1:$3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2" l="1"/>
  <c r="D17" i="4" l="1"/>
  <c r="A64" i="2" l="1"/>
  <c r="B70" i="2" l="1"/>
  <c r="A43" i="2" l="1"/>
  <c r="D43" i="2"/>
  <c r="B43" i="2"/>
  <c r="A80" i="2"/>
  <c r="C43" i="2" l="1"/>
  <c r="A46" i="2" s="1"/>
  <c r="B46" i="2" s="1"/>
  <c r="B80" i="2" l="1"/>
</calcChain>
</file>

<file path=xl/comments1.xml><?xml version="1.0" encoding="utf-8"?>
<comments xmlns="http://schemas.openxmlformats.org/spreadsheetml/2006/main">
  <authors>
    <author>Maria Judith Reyes Gomez (CGR)</author>
    <author>Contraloria</author>
    <author>Blanca Esmeralda Martin Moreno (CGR)</author>
    <author>FRANCISCO</author>
  </authors>
  <commentList>
    <comment ref="A11" authorId="0" shapeId="0">
      <text>
        <r>
          <rPr>
            <b/>
            <sz val="9"/>
            <color indexed="81"/>
            <rFont val="Tahoma"/>
            <family val="2"/>
          </rPr>
          <t xml:space="preserve">Seleccione la materialidad de planeación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9" authorId="1" shapeId="0">
      <text>
        <r>
          <rPr>
            <b/>
            <sz val="9"/>
            <color indexed="81"/>
            <rFont val="Tahoma"/>
            <family val="2"/>
          </rPr>
          <t>Contraloria:</t>
        </r>
        <r>
          <rPr>
            <sz val="9"/>
            <color indexed="81"/>
            <rFont val="Tahoma"/>
            <family val="2"/>
          </rPr>
          <t xml:space="preserve">
valor total del asunto o materia  auditar de acuerdo a la base establocida</t>
        </r>
      </text>
    </comment>
    <comment ref="A53" authorId="2" shapeId="0">
      <text>
        <r>
          <rPr>
            <b/>
            <sz val="9"/>
            <color indexed="81"/>
            <rFont val="Tahoma"/>
            <family val="2"/>
          </rPr>
          <t>Escriba las razones por las cuales, según su juicio profesional, seleccionó la base y en caso de que el porcentaje se haya seleccionado con otro criterio diferente a los sugeridos, justifique.</t>
        </r>
      </text>
    </comment>
    <comment ref="D63" authorId="1" shapeId="0">
      <text>
        <r>
          <rPr>
            <sz val="9"/>
            <color indexed="81"/>
            <rFont val="Tahoma"/>
            <family val="2"/>
          </rPr>
          <t>Si la observación se ubican por encima de este valor, el concepto debe ser adverso</t>
        </r>
      </text>
    </comment>
    <comment ref="B64" authorId="2" shapeId="0">
      <text>
        <r>
          <rPr>
            <b/>
            <sz val="9"/>
            <color indexed="81"/>
            <rFont val="Tahoma"/>
            <family val="2"/>
          </rPr>
          <t xml:space="preserve">Ingrese manualmente el porcentaje seleccionado, el cual debe estar en el rango de porcentaje arrojado casilla B46 </t>
        </r>
      </text>
    </comment>
    <comment ref="A66" authorId="1" shapeId="0">
      <text>
        <r>
          <rPr>
            <b/>
            <sz val="9"/>
            <color indexed="81"/>
            <rFont val="Tahoma"/>
            <family val="2"/>
          </rPr>
          <t>Contraloria:</t>
        </r>
        <r>
          <rPr>
            <sz val="9"/>
            <color indexed="81"/>
            <rFont val="Tahoma"/>
            <family val="2"/>
          </rPr>
          <t xml:space="preserve">
CUALQUIER OBSERVACIÓN QUE SE DETECTE AÚN CUANDO ESTE POR DEBAJO DEL % DE MATERIALIDAD, SE DEBE ESTRUCTURAR EL HALLAZGO.</t>
        </r>
      </text>
    </comment>
    <comment ref="B69" authorId="1" shapeId="0">
      <text>
        <r>
          <rPr>
            <b/>
            <sz val="9"/>
            <color indexed="81"/>
            <rFont val="Tahoma"/>
            <family val="2"/>
          </rPr>
          <t>Contraloria:</t>
        </r>
        <r>
          <rPr>
            <sz val="9"/>
            <color indexed="81"/>
            <rFont val="Tahoma"/>
            <family val="2"/>
          </rPr>
          <t xml:space="preserve">
si la observación se ubica en este rango, el concepto debe ser modificado en cualquiera de sus 4 opciones</t>
        </r>
      </text>
    </comment>
    <comment ref="B79" authorId="1" shapeId="0">
      <text>
        <r>
          <rPr>
            <b/>
            <sz val="9"/>
            <color indexed="81"/>
            <rFont val="Tahoma"/>
            <family val="2"/>
          </rPr>
          <t>Contraloria:</t>
        </r>
        <r>
          <rPr>
            <sz val="9"/>
            <color indexed="81"/>
            <rFont val="Tahoma"/>
            <family val="2"/>
          </rPr>
          <t xml:space="preserve">
SI EXISTEN VARIAS SITUACIONES SIMILARES CON VALORES MENORES AL UMBRAL, LA SUMATORIA PUEDE CONVERTIRSE EN MATERIALIDAD.</t>
        </r>
      </text>
    </comment>
    <comment ref="A84" authorId="2" shapeId="0">
      <text>
        <r>
          <rPr>
            <sz val="9"/>
            <color indexed="81"/>
            <rFont val="Tahoma"/>
            <family val="2"/>
          </rPr>
          <t>Seleccione los factores cualitativos que considere significativos y que podrían llegar a afectar las decisiones de los usuarios de la materia o asunto a auditar, sin importar que su valor se encuentre por debajo de la materialidad cuantitativa. 
Justifique porque seleccionó este factor 
*En la fase de planeación con base en los resultados de la evaluación de riesgos y controles y el conocimiento del asunto a auditar 
*En la fase de informe con base en la valoración de los hallazgos detectados en la AC y las conclusiones emitidas.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A85" authorId="0" shapeId="0">
      <text>
        <r>
          <rPr>
            <sz val="9"/>
            <color indexed="81"/>
            <rFont val="Tahoma"/>
            <family val="2"/>
          </rPr>
          <t>Aquí se listan factores cualitativos usualmente examinados por la CT; no obstante, si considera que para examinar la materia asignada, existen otros factores utilice del listado la opción "Otros Factores Cualitativos" . CUANDO SON VARIOS FACTORES CUALITATIVOS SE DEBE ASIGNAR UN % A CADA UNO DE ELLOS, SEGÚN LA IMPORTANCIA EN EL ASUNTO AUDITAR Y CRITERIO DEL AUDITOR.</t>
        </r>
      </text>
    </comment>
    <comment ref="B86" authorId="1" shapeId="0">
      <text>
        <r>
          <rPr>
            <b/>
            <sz val="9"/>
            <color indexed="81"/>
            <rFont val="Tahoma"/>
            <family val="2"/>
          </rPr>
          <t>Contraloria:</t>
        </r>
        <r>
          <rPr>
            <sz val="9"/>
            <color indexed="81"/>
            <rFont val="Tahoma"/>
            <family val="2"/>
          </rPr>
          <t xml:space="preserve">
EL CRITERIO Y DEJAR CLARO EL PESO %.</t>
        </r>
      </text>
    </comment>
    <comment ref="C87" authorId="3" shapeId="0">
      <text>
        <r>
          <rPr>
            <sz val="9"/>
            <color indexed="81"/>
            <rFont val="Tahoma"/>
            <family val="2"/>
          </rPr>
          <t xml:space="preserve">Se establece  peso porcentual por cada criterio, llevandolos a base 100%, según criterio profesional del equipo de auditoría por importancia relativa en consideración a la afectación de las operaciones y estabilidad operativa y funcional de la entidad auditada
</t>
        </r>
      </text>
    </comment>
    <comment ref="D87" authorId="1" shapeId="0">
      <text>
        <r>
          <rPr>
            <sz val="9"/>
            <color indexed="81"/>
            <rFont val="Tahoma"/>
            <family val="2"/>
          </rPr>
          <t xml:space="preserve">
CONCLUIR SOBRE CADA OBSERVACIÓN Y/O HALLAZGO</t>
        </r>
      </text>
    </comment>
    <comment ref="A93" authorId="3" shapeId="0">
      <text>
        <r>
          <rPr>
            <sz val="9"/>
            <color indexed="81"/>
            <rFont val="Tahoma"/>
            <family val="2"/>
          </rPr>
          <t xml:space="preserve">Ver ayuda de memoria de determinación de observaciones </t>
        </r>
      </text>
    </comment>
    <comment ref="A97" authorId="2" shapeId="0">
      <text>
        <r>
          <rPr>
            <sz val="9"/>
            <color indexed="81"/>
            <rFont val="Tahoma"/>
            <family val="2"/>
          </rPr>
          <t>Teniendo en cuenta la incidencia de la alternativa de Importancia Relativa o Materialidad aplicada: los hallazgos y las conclusiones, en mesa de trabajo se sustentará el concepto que se emita sobre la materia auditada, el cual será fundamental para el pronunciamiento de la CGSC respecto a sí la(s) entidad(es) cumplió (eron) o no cumplió (eron) los criterios en la materia o asunto. Concepto que será plasmado en el Informe de la AC.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B98" authorId="0" shapeId="0">
      <text>
        <r>
          <rPr>
            <sz val="8"/>
            <color indexed="81"/>
            <rFont val="Tahoma"/>
            <family val="2"/>
          </rPr>
          <t>Para sustentar el Concepto de la AC, podrá considerar, entre otros:
- La frecuencia del incumplimiento.
- Si afecta los principios de la normativa aplicable.
- Si afecta áreas o actividades misionales de la entidad o del programa o del asunto evaluado.
- Si implica la existencia de irregularidades o fraudes.
- Si  el  efecto  del  incumplimiento  de  acuerdo  con  la  regulación  propia de la materia o asunto auditado, , lo califica como determinante o grave.
- Si pueden afectar de forma importante la eficiencia, eficacia o economía de las actuaciones de la entidad auditada.
- Si  conllevan situaciones generadoras de contingencias significativas  para  la  entidad  auditada, tales como sanciones, demandas judiciales, etc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<sst xmlns="http://schemas.openxmlformats.org/spreadsheetml/2006/main" count="209" uniqueCount="148">
  <si>
    <t>Entidad auditada:</t>
  </si>
  <si>
    <t>Monto</t>
  </si>
  <si>
    <t>II.  Multiplicar el porcentaje de la base seleccionada</t>
  </si>
  <si>
    <t>%</t>
  </si>
  <si>
    <t>MP</t>
  </si>
  <si>
    <t>Utilidad antes de impuestos</t>
  </si>
  <si>
    <t>Base seleccionada</t>
  </si>
  <si>
    <t>Margen bruto</t>
  </si>
  <si>
    <t>Porcentaje determinado</t>
  </si>
  <si>
    <t xml:space="preserve">Materialidad de planeación (MP)                                                                                                                            </t>
  </si>
  <si>
    <t>Error tolerable (ET)</t>
  </si>
  <si>
    <t>ET (MP*%)</t>
  </si>
  <si>
    <t xml:space="preserve">El ET es el límite maximo de aceptación de errores con el que el auditor puede concluir que el resultado de las pruebas debe lograr su objetivo. </t>
  </si>
  <si>
    <t>Nota Importante: Este ET nunca debe ser mayor que la materialidad que se determino en la etapa de la planificación y por lo tanto será una fracción de ella.</t>
  </si>
  <si>
    <t xml:space="preserve">Determinación del importe para resumen de diferencias (RD)                                                                </t>
  </si>
  <si>
    <t>IV. Se obtiene multiplicando el MP x cualquiera de estos dos porcentajes 3% o 5% de acuerdo al porcentaje determinado en el ET.</t>
  </si>
  <si>
    <t>Porcentaje</t>
  </si>
  <si>
    <t>Importe para acumular RD (MP*%)</t>
  </si>
  <si>
    <t>Fecha realización:</t>
  </si>
  <si>
    <t>Ingresos programados</t>
  </si>
  <si>
    <t>Gastos programados</t>
  </si>
  <si>
    <t>Ingresos ejecutados</t>
  </si>
  <si>
    <t>Gastos ejecutados</t>
  </si>
  <si>
    <t>I. Seleccione una de las bases y el porcentaje según juicio profesional:</t>
  </si>
  <si>
    <t>III.  Multiplique la MP por el 50% o 75% dependiendo de la valoración de los riesgos identificados y el diseño de control</t>
  </si>
  <si>
    <t>Ingresos o gastos</t>
  </si>
  <si>
    <t>BASES DE SELECCIÓN</t>
  </si>
  <si>
    <t>RANGOS DE PORCENTAJE</t>
  </si>
  <si>
    <t>RANGOS</t>
  </si>
  <si>
    <t>Patrimonio</t>
  </si>
  <si>
    <t>Activo</t>
  </si>
  <si>
    <t>Opinión auditoría anterior</t>
  </si>
  <si>
    <t>Calificación CI vigencia anterior</t>
  </si>
  <si>
    <t>Fenecimiento de la cuenta</t>
  </si>
  <si>
    <t>Riesgo combinado</t>
  </si>
  <si>
    <t>Diseño del control</t>
  </si>
  <si>
    <t>Sin salvedades</t>
  </si>
  <si>
    <t xml:space="preserve">Deficiente </t>
  </si>
  <si>
    <t>Fenecida</t>
  </si>
  <si>
    <t>Bajo</t>
  </si>
  <si>
    <t>Adecuado</t>
  </si>
  <si>
    <t>CRITERIOS</t>
  </si>
  <si>
    <t>Negativa o abstención</t>
  </si>
  <si>
    <t>No fenecida</t>
  </si>
  <si>
    <t>Alto</t>
  </si>
  <si>
    <t>Inadecuado o inexistente</t>
  </si>
  <si>
    <t>Con salvedades</t>
  </si>
  <si>
    <t>Con deficiencias</t>
  </si>
  <si>
    <t>Medio</t>
  </si>
  <si>
    <t>Parcialmente adecuado</t>
  </si>
  <si>
    <t>Eficiente</t>
  </si>
  <si>
    <t>EXISTENCIA DE HALLAZGOS VIGENCIAS ANTERIORES</t>
  </si>
  <si>
    <t>FENECIMIENTO DE LA CUENTA VIGENCIA ANTERIOR</t>
  </si>
  <si>
    <t>RIESGO COMBINADO VIGENCIA AUDITADA</t>
  </si>
  <si>
    <t>DISEÑO DEL CONTROL VIGENCIA AUDITADA</t>
  </si>
  <si>
    <t>Inadecuedo o inexistente</t>
  </si>
  <si>
    <t>Fiscales</t>
  </si>
  <si>
    <t>Disciplinarios</t>
  </si>
  <si>
    <t>Administrativos</t>
  </si>
  <si>
    <t>bases</t>
  </si>
  <si>
    <t>Conceptos AC vigencia anterior</t>
  </si>
  <si>
    <t>Período auditado:</t>
  </si>
  <si>
    <t>Factor cualitativo</t>
  </si>
  <si>
    <t xml:space="preserve">Justificación </t>
  </si>
  <si>
    <t>Sin hallazgos</t>
  </si>
  <si>
    <t>No se auditó la materia</t>
  </si>
  <si>
    <t>Incumplimiento Material con reserva</t>
  </si>
  <si>
    <t>Incumplimiento Material adversa</t>
  </si>
  <si>
    <t>Limitación en el alcance con reserva</t>
  </si>
  <si>
    <t>No hubo auditoría</t>
  </si>
  <si>
    <t>Gastos realizados por fuera de los límites y la destinación prevista</t>
  </si>
  <si>
    <t>Selección fase de planeación</t>
  </si>
  <si>
    <t>Incidencia en la emisión de conclusiones y concepto del informe</t>
  </si>
  <si>
    <t xml:space="preserve">Justificación del concepto de AC: </t>
  </si>
  <si>
    <t>Riesgo combinado período auditado</t>
  </si>
  <si>
    <t>Diseño del control período auditado</t>
  </si>
  <si>
    <t>Otorgar subsidios y beneficios desconociendo criterios previamente establecidos</t>
  </si>
  <si>
    <t xml:space="preserve">Pagos insuficientes e inoportunos a beneficiarios </t>
  </si>
  <si>
    <t xml:space="preserve">Recursos fiscales canalizados a fines distintos a los previstos por las Autoridades (Normas) </t>
  </si>
  <si>
    <t xml:space="preserve">Recursos Administrados por terceros o particulares sin adecuado control y seguimiento </t>
  </si>
  <si>
    <t>Reconocimiento de operaciones inexistentes o duplicadas</t>
  </si>
  <si>
    <t>Materialidad Aplicada</t>
  </si>
  <si>
    <t>Cuantitativa y Cualitativa</t>
  </si>
  <si>
    <t>Cuantitativa</t>
  </si>
  <si>
    <t>Cualitativa</t>
  </si>
  <si>
    <t>Limitación en el alcance - Abstención de concepto</t>
  </si>
  <si>
    <t>3. JUSTIFICACIÓN CONCEPTO AC CONSIDERANDO LA IMPORTANCIA RELATIVA O MATERIALIDAD</t>
  </si>
  <si>
    <t>CONCEPTO AC</t>
  </si>
  <si>
    <t>Otros factores Cualitativos</t>
  </si>
  <si>
    <t>Sin reservas</t>
  </si>
  <si>
    <t xml:space="preserve">Fallas en la prestación del servicio por inobservancia de obligaciones de inspección /control / vigilancia / supervisión </t>
  </si>
  <si>
    <t>Afectación de ingresos o gastos gubernamentales por inconsistencias en  liquidación / fiscalización / cobro / recaudo / pago</t>
  </si>
  <si>
    <t>Criterios asignación Subsidios / Beneficios contrarios a principios / fines de la ley / política / programa</t>
  </si>
  <si>
    <r>
      <t>Referenciación:</t>
    </r>
    <r>
      <rPr>
        <b/>
        <sz val="12"/>
        <color theme="1"/>
        <rFont val="Arial"/>
        <family val="2"/>
      </rPr>
      <t/>
    </r>
  </si>
  <si>
    <t>Vigencia PVCFT</t>
  </si>
  <si>
    <t>Supervisor:</t>
  </si>
  <si>
    <t>Rol</t>
  </si>
  <si>
    <t>Firma</t>
  </si>
  <si>
    <t>Nombre</t>
  </si>
  <si>
    <t>Equipo de auditoría:</t>
  </si>
  <si>
    <t>Nivel 1</t>
  </si>
  <si>
    <t>Nivel 2</t>
  </si>
  <si>
    <t>Nivel 3</t>
  </si>
  <si>
    <t xml:space="preserve">Criterios de auditoría </t>
  </si>
  <si>
    <t>Fase de ejecución</t>
  </si>
  <si>
    <t>SUMATORIA PUNTAJE DE VARIABLES</t>
  </si>
  <si>
    <r>
      <t xml:space="preserve">CALIFICACIÓN </t>
    </r>
    <r>
      <rPr>
        <b/>
        <sz val="11"/>
        <rFont val="Calibri"/>
        <family val="2"/>
      </rPr>
      <t>DE CRITERIOS DE GESTIÓN</t>
    </r>
    <r>
      <rPr>
        <b/>
        <sz val="11"/>
        <rFont val="Calibri"/>
        <family val="2"/>
      </rPr>
      <t xml:space="preserve"> </t>
    </r>
  </si>
  <si>
    <t>AGRUPACIÓN DE LA CATEGORIZACIÓN DE LOS SUJETOS POR NIVEL</t>
  </si>
  <si>
    <t>RANGO ESTABLECIDO PARA DETERMINAR MATERIALIDAD</t>
  </si>
  <si>
    <t>CRITERIOS PARA ESTABLECER EL PONCENTAJE DE MATERIALIDAD</t>
  </si>
  <si>
    <t>% Materialidad media según nivel del Sujeto de Control</t>
  </si>
  <si>
    <t>Base saldo de activos, pasivo, patrimonio, ingresos, gastos y margen bruto: ENTRE 0,50% y 3,0%</t>
  </si>
  <si>
    <t>MEJOR CALIFICACION</t>
  </si>
  <si>
    <t>Entre &gt;1,0% y &lt;=1,5%</t>
  </si>
  <si>
    <t>1. A menor puntaje de la calificación de las variables de auditoría (Mejores resultados), mayor tolerancia o porcentaje de materialidad cuantitativa.
2. De conformidad con el rango general establecido por   Guide to Using International Standards on Auditing in the Audits of Small- and Medium-Sized Entities Volume 2 —Practical Guidance (Third edition) que va del 1% al 3%, se estableció la materialidad % por nivel, tal como se presenta en la siguiente columna.</t>
  </si>
  <si>
    <t>CALIFICACIÓN INTERMEDIA</t>
  </si>
  <si>
    <t>Entre &gt;0,5% y &lt;=1,0%</t>
  </si>
  <si>
    <t>PEOR CALIFICACION</t>
  </si>
  <si>
    <t>Entre &gt;=0,20% y 0,5%</t>
  </si>
  <si>
    <t>Suma de puntos</t>
  </si>
  <si>
    <t>Cualitativa-cuantitativa</t>
  </si>
  <si>
    <t xml:space="preserve">Otra base </t>
  </si>
  <si>
    <t>Penales</t>
  </si>
  <si>
    <t>1. MATERIALIDAD CUANTITATIVA</t>
  </si>
  <si>
    <t>2. MATERIALIDAD CUALITATIVA</t>
  </si>
  <si>
    <t>Rango de porcentaje</t>
  </si>
  <si>
    <t>Otros</t>
  </si>
  <si>
    <t xml:space="preserve">Criterios de selección </t>
  </si>
  <si>
    <t>Entre &gt;=0,25% y &lt;=1,17%</t>
  </si>
  <si>
    <t>Entre &gt;=1,17% y &lt;=2,08%</t>
  </si>
  <si>
    <t>Entre &gt;=2,08% y &lt;=3,0%</t>
  </si>
  <si>
    <t>¿Hallazgos vigencias anteriores?</t>
  </si>
  <si>
    <t xml:space="preserve">Suma de las incorrecciones </t>
  </si>
  <si>
    <t>OBSERVACIÓN O HALLAZGO</t>
  </si>
  <si>
    <t>CRITERIO DE EVALUACIÓN</t>
  </si>
  <si>
    <t>VALOR</t>
  </si>
  <si>
    <t>N°</t>
  </si>
  <si>
    <t>TOTAL</t>
  </si>
  <si>
    <t>XXXXXXXXXX</t>
  </si>
  <si>
    <t>ZZZZZZ</t>
  </si>
  <si>
    <t>Justificación selección base y porcentaje</t>
  </si>
  <si>
    <t>Incumplimiento Material negativo o adverso</t>
  </si>
  <si>
    <t>Dirección Control Fiscal</t>
  </si>
  <si>
    <t>Materialidad por factor/criterio (%)</t>
  </si>
  <si>
    <t>DIRECCION TECNICA DE CONTROL FISCAL Y MEDIO AMBIENTE
PROCESO: CONTROL FISCAL-CF</t>
  </si>
  <si>
    <t>MATERIALIDAD E INCIDENCIA EN EL CONCEPTO AC</t>
  </si>
  <si>
    <t>CODIGO:F98-PM-CF-02</t>
  </si>
  <si>
    <t>FECHA DE APROBACION: 06-03-2023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</si>
</sst>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&quot;$&quot;* #,##0.00_-;\-&quot;$&quot;* #,##0.00_-;_-&quot;$&quot;* &quot;-&quot;??_-;_-@_-"/>
    <numFmt numFmtId="166" formatCode="_-&quot;$&quot;* #,##0_-;\-&quot;$&quot;* #,##0_-;_-&quot;$&quot;* &quot;-&quot;??_-;_-@_-"/>
    <numFmt numFmtId="167" formatCode="0.0%"/>
    <numFmt numFmtId="168" formatCode="_-* #,##0_-;\-* #,##0_-;_-* &quot;-&quot;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9"/>
      <color rgb="FF000000"/>
      <name val="Calibri"/>
      <family val="2"/>
      <scheme val="minor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Arial"/>
      <family val="2"/>
    </font>
    <font>
      <sz val="8"/>
      <name val="Calibri"/>
      <family val="2"/>
      <scheme val="minor"/>
    </font>
    <font>
      <sz val="8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Arial"/>
      <family val="2"/>
    </font>
    <font>
      <u/>
      <sz val="11"/>
      <name val="Calibri"/>
      <family val="2"/>
      <scheme val="minor"/>
    </font>
    <font>
      <b/>
      <sz val="11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</font>
    <font>
      <b/>
      <u/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4D59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4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6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4" fillId="0" borderId="0" xfId="0" applyFont="1" applyProtection="1">
      <protection hidden="1"/>
    </xf>
    <xf numFmtId="0" fontId="6" fillId="0" borderId="0" xfId="0" applyFont="1" applyBorder="1" applyProtection="1">
      <protection hidden="1"/>
    </xf>
    <xf numFmtId="0" fontId="14" fillId="0" borderId="0" xfId="0" applyFont="1" applyBorder="1" applyProtection="1">
      <protection hidden="1"/>
    </xf>
    <xf numFmtId="0" fontId="6" fillId="0" borderId="0" xfId="0" applyFont="1" applyBorder="1" applyProtection="1">
      <protection locked="0"/>
    </xf>
    <xf numFmtId="0" fontId="17" fillId="0" borderId="0" xfId="0" applyFont="1" applyBorder="1" applyProtection="1">
      <protection locked="0"/>
    </xf>
    <xf numFmtId="166" fontId="6" fillId="0" borderId="0" xfId="1" applyNumberFormat="1" applyFont="1" applyBorder="1" applyProtection="1">
      <protection locked="0"/>
    </xf>
    <xf numFmtId="0" fontId="22" fillId="0" borderId="12" xfId="0" applyFont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24" fillId="0" borderId="0" xfId="0" applyFont="1" applyProtection="1"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4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Protection="1">
      <protection hidden="1"/>
    </xf>
    <xf numFmtId="9" fontId="0" fillId="0" borderId="0" xfId="2" applyFont="1" applyFill="1" applyBorder="1" applyAlignment="1" applyProtection="1">
      <alignment horizontal="center"/>
      <protection hidden="1"/>
    </xf>
    <xf numFmtId="166" fontId="0" fillId="0" borderId="0" xfId="1" applyNumberFormat="1" applyFont="1" applyFill="1" applyBorder="1" applyProtection="1">
      <protection hidden="1"/>
    </xf>
    <xf numFmtId="0" fontId="24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 applyProtection="1">
      <alignment horizontal="center" vertical="center" wrapText="1"/>
      <protection hidden="1"/>
    </xf>
    <xf numFmtId="0" fontId="30" fillId="6" borderId="12" xfId="0" applyFont="1" applyFill="1" applyBorder="1" applyAlignment="1" applyProtection="1">
      <alignment horizontal="center" vertical="center"/>
      <protection hidden="1"/>
    </xf>
    <xf numFmtId="0" fontId="30" fillId="2" borderId="12" xfId="0" applyFont="1" applyFill="1" applyBorder="1" applyAlignment="1" applyProtection="1">
      <alignment horizontal="center" vertical="center"/>
      <protection hidden="1"/>
    </xf>
    <xf numFmtId="0" fontId="30" fillId="7" borderId="12" xfId="0" applyFont="1" applyFill="1" applyBorder="1" applyAlignment="1" applyProtection="1">
      <alignment horizontal="center" vertical="center"/>
      <protection hidden="1"/>
    </xf>
    <xf numFmtId="0" fontId="25" fillId="0" borderId="0" xfId="0" applyFont="1" applyBorder="1" applyAlignment="1" applyProtection="1">
      <alignment horizontal="center" vertical="top" wrapText="1"/>
      <protection locked="0"/>
    </xf>
    <xf numFmtId="9" fontId="6" fillId="0" borderId="12" xfId="2" applyFont="1" applyFill="1" applyBorder="1" applyAlignment="1" applyProtection="1">
      <alignment horizontal="center" vertical="center" wrapText="1"/>
      <protection locked="0"/>
    </xf>
    <xf numFmtId="0" fontId="24" fillId="6" borderId="16" xfId="0" applyFont="1" applyFill="1" applyBorder="1" applyAlignment="1" applyProtection="1">
      <alignment vertical="center"/>
      <protection hidden="1"/>
    </xf>
    <xf numFmtId="0" fontId="24" fillId="6" borderId="17" xfId="0" applyFont="1" applyFill="1" applyBorder="1" applyAlignment="1" applyProtection="1">
      <alignment vertical="center"/>
      <protection hidden="1"/>
    </xf>
    <xf numFmtId="0" fontId="24" fillId="6" borderId="14" xfId="0" applyFont="1" applyFill="1" applyBorder="1" applyAlignment="1" applyProtection="1">
      <alignment vertical="center"/>
      <protection hidden="1"/>
    </xf>
    <xf numFmtId="0" fontId="24" fillId="2" borderId="16" xfId="0" applyFont="1" applyFill="1" applyBorder="1" applyAlignment="1" applyProtection="1">
      <alignment vertical="center"/>
      <protection hidden="1"/>
    </xf>
    <xf numFmtId="0" fontId="24" fillId="2" borderId="17" xfId="0" applyFont="1" applyFill="1" applyBorder="1" applyAlignment="1" applyProtection="1">
      <alignment vertical="center"/>
      <protection hidden="1"/>
    </xf>
    <xf numFmtId="0" fontId="24" fillId="2" borderId="14" xfId="0" applyFont="1" applyFill="1" applyBorder="1" applyAlignment="1" applyProtection="1">
      <alignment vertical="center"/>
      <protection hidden="1"/>
    </xf>
    <xf numFmtId="0" fontId="24" fillId="7" borderId="16" xfId="0" applyFont="1" applyFill="1" applyBorder="1" applyAlignment="1" applyProtection="1">
      <alignment vertical="center"/>
      <protection hidden="1"/>
    </xf>
    <xf numFmtId="0" fontId="24" fillId="7" borderId="17" xfId="0" applyFont="1" applyFill="1" applyBorder="1" applyAlignment="1" applyProtection="1">
      <alignment vertical="center"/>
      <protection hidden="1"/>
    </xf>
    <xf numFmtId="0" fontId="24" fillId="7" borderId="14" xfId="0" applyFont="1" applyFill="1" applyBorder="1" applyAlignment="1" applyProtection="1">
      <alignment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Border="1" applyProtection="1">
      <protection hidden="1"/>
    </xf>
    <xf numFmtId="0" fontId="25" fillId="0" borderId="0" xfId="0" applyFont="1" applyAlignment="1" applyProtection="1">
      <alignment horizontal="justify" vertical="top" wrapText="1"/>
      <protection hidden="1"/>
    </xf>
    <xf numFmtId="0" fontId="25" fillId="0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center"/>
      <protection hidden="1"/>
    </xf>
    <xf numFmtId="9" fontId="0" fillId="0" borderId="0" xfId="0" applyNumberFormat="1" applyProtection="1">
      <protection hidden="1"/>
    </xf>
    <xf numFmtId="10" fontId="6" fillId="6" borderId="1" xfId="0" applyNumberFormat="1" applyFont="1" applyFill="1" applyBorder="1" applyAlignment="1" applyProtection="1">
      <alignment horizontal="center"/>
      <protection locked="0"/>
    </xf>
    <xf numFmtId="164" fontId="6" fillId="0" borderId="0" xfId="3" applyFont="1" applyProtection="1">
      <protection hidden="1"/>
    </xf>
    <xf numFmtId="0" fontId="6" fillId="0" borderId="0" xfId="0" applyFont="1" applyFill="1" applyBorder="1" applyAlignment="1" applyProtection="1">
      <alignment vertical="center" wrapText="1"/>
      <protection locked="0"/>
    </xf>
    <xf numFmtId="9" fontId="6" fillId="0" borderId="0" xfId="2" applyFont="1" applyFill="1" applyBorder="1" applyAlignment="1" applyProtection="1">
      <alignment horizontal="center" vertical="center" wrapText="1"/>
      <protection locked="0"/>
    </xf>
    <xf numFmtId="164" fontId="6" fillId="0" borderId="0" xfId="3" applyFont="1" applyFill="1" applyProtection="1">
      <protection hidden="1"/>
    </xf>
    <xf numFmtId="0" fontId="0" fillId="0" borderId="12" xfId="0" applyBorder="1"/>
    <xf numFmtId="168" fontId="32" fillId="0" borderId="12" xfId="3" applyNumberFormat="1" applyFont="1" applyBorder="1"/>
    <xf numFmtId="0" fontId="6" fillId="0" borderId="0" xfId="0" applyFont="1" applyFill="1" applyBorder="1" applyAlignment="1" applyProtection="1">
      <alignment horizontal="center" vertical="top" wrapText="1"/>
      <protection locked="0"/>
    </xf>
    <xf numFmtId="166" fontId="7" fillId="9" borderId="12" xfId="1" applyNumberFormat="1" applyFont="1" applyFill="1" applyBorder="1" applyAlignment="1" applyProtection="1">
      <alignment vertical="center"/>
      <protection hidden="1"/>
    </xf>
    <xf numFmtId="0" fontId="27" fillId="9" borderId="12" xfId="0" applyFont="1" applyFill="1" applyBorder="1" applyAlignment="1">
      <alignment horizont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168" fontId="32" fillId="0" borderId="12" xfId="3" applyNumberFormat="1" applyFont="1" applyBorder="1" applyAlignment="1">
      <alignment vertical="center"/>
    </xf>
    <xf numFmtId="0" fontId="6" fillId="0" borderId="12" xfId="0" applyFont="1" applyFill="1" applyBorder="1" applyAlignment="1" applyProtection="1">
      <alignment horizontal="justify" vertical="center" wrapText="1"/>
      <protection locked="0"/>
    </xf>
    <xf numFmtId="0" fontId="7" fillId="4" borderId="17" xfId="0" applyFont="1" applyFill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vertical="top" wrapText="1"/>
      <protection locked="0"/>
    </xf>
    <xf numFmtId="0" fontId="6" fillId="4" borderId="4" xfId="0" applyFont="1" applyFill="1" applyBorder="1" applyAlignment="1" applyProtection="1">
      <alignment vertical="top" wrapText="1"/>
      <protection locked="0"/>
    </xf>
    <xf numFmtId="0" fontId="6" fillId="4" borderId="6" xfId="0" applyFont="1" applyFill="1" applyBorder="1" applyAlignment="1" applyProtection="1">
      <alignment vertical="top" wrapText="1"/>
      <protection locked="0"/>
    </xf>
    <xf numFmtId="0" fontId="14" fillId="0" borderId="12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Protection="1"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Protection="1">
      <protection locked="0"/>
    </xf>
    <xf numFmtId="0" fontId="25" fillId="0" borderId="20" xfId="0" applyFont="1" applyBorder="1" applyAlignment="1" applyProtection="1">
      <alignment horizontal="center" vertical="top" wrapText="1"/>
      <protection locked="0"/>
    </xf>
    <xf numFmtId="0" fontId="25" fillId="0" borderId="20" xfId="0" applyFont="1" applyFill="1" applyBorder="1" applyAlignment="1" applyProtection="1">
      <alignment horizontal="center" vertical="top" wrapText="1"/>
      <protection locked="0"/>
    </xf>
    <xf numFmtId="0" fontId="25" fillId="0" borderId="21" xfId="0" applyFont="1" applyBorder="1" applyAlignment="1" applyProtection="1">
      <alignment horizontal="center" vertical="top" wrapText="1"/>
      <protection locked="0"/>
    </xf>
    <xf numFmtId="0" fontId="6" fillId="0" borderId="22" xfId="0" applyFont="1" applyFill="1" applyBorder="1" applyAlignment="1" applyProtection="1">
      <alignment horizontal="center" vertical="top" wrapText="1"/>
      <protection locked="0"/>
    </xf>
    <xf numFmtId="0" fontId="34" fillId="0" borderId="12" xfId="0" applyFont="1" applyBorder="1" applyAlignment="1" applyProtection="1">
      <alignment horizontal="center" vertical="center" wrapText="1"/>
      <protection hidden="1"/>
    </xf>
    <xf numFmtId="0" fontId="6" fillId="0" borderId="18" xfId="0" applyFont="1" applyFill="1" applyBorder="1" applyAlignment="1" applyProtection="1">
      <alignment vertical="center" wrapText="1"/>
      <protection locked="0"/>
    </xf>
    <xf numFmtId="0" fontId="6" fillId="0" borderId="13" xfId="0" applyFont="1" applyFill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horizontal="center" vertical="center"/>
      <protection hidden="1"/>
    </xf>
    <xf numFmtId="0" fontId="7" fillId="0" borderId="11" xfId="0" applyFont="1" applyBorder="1" applyAlignment="1" applyProtection="1">
      <alignment horizontal="center" vertical="center"/>
      <protection hidden="1"/>
    </xf>
    <xf numFmtId="0" fontId="7" fillId="0" borderId="13" xfId="0" applyFont="1" applyBorder="1" applyAlignment="1" applyProtection="1">
      <alignment horizontal="center" vertical="center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 applyProtection="1">
      <alignment horizontal="center" vertical="center"/>
      <protection hidden="1"/>
    </xf>
    <xf numFmtId="0" fontId="25" fillId="0" borderId="12" xfId="0" applyFont="1" applyBorder="1" applyAlignment="1" applyProtection="1">
      <alignment horizontal="justify" vertical="center" wrapText="1"/>
      <protection hidden="1"/>
    </xf>
    <xf numFmtId="167" fontId="0" fillId="6" borderId="12" xfId="0" applyNumberFormat="1" applyFill="1" applyBorder="1" applyAlignment="1">
      <alignment horizontal="center" vertical="center"/>
    </xf>
    <xf numFmtId="167" fontId="0" fillId="2" borderId="12" xfId="0" applyNumberFormat="1" applyFill="1" applyBorder="1" applyAlignment="1">
      <alignment horizontal="center" vertical="center"/>
    </xf>
    <xf numFmtId="167" fontId="0" fillId="7" borderId="12" xfId="0" applyNumberFormat="1" applyFill="1" applyBorder="1" applyAlignment="1">
      <alignment horizontal="center" vertical="center"/>
    </xf>
    <xf numFmtId="0" fontId="6" fillId="4" borderId="26" xfId="0" applyFont="1" applyFill="1" applyBorder="1" applyAlignment="1" applyProtection="1">
      <alignment horizontal="center" vertical="top" wrapText="1"/>
      <protection locked="0"/>
    </xf>
    <xf numFmtId="0" fontId="6" fillId="4" borderId="8" xfId="0" applyFont="1" applyFill="1" applyBorder="1" applyAlignment="1" applyProtection="1">
      <alignment horizontal="center" vertical="top" wrapText="1"/>
      <protection locked="0"/>
    </xf>
    <xf numFmtId="0" fontId="6" fillId="4" borderId="23" xfId="0" applyFont="1" applyFill="1" applyBorder="1" applyAlignment="1" applyProtection="1">
      <alignment horizontal="center" vertical="top" wrapText="1"/>
      <protection locked="0"/>
    </xf>
    <xf numFmtId="0" fontId="6" fillId="4" borderId="0" xfId="0" applyFont="1" applyFill="1" applyBorder="1" applyAlignment="1" applyProtection="1">
      <alignment horizontal="center" vertical="top" wrapText="1"/>
      <protection locked="0"/>
    </xf>
    <xf numFmtId="0" fontId="6" fillId="4" borderId="24" xfId="0" applyFont="1" applyFill="1" applyBorder="1" applyAlignment="1" applyProtection="1">
      <alignment horizontal="center" vertical="top" wrapText="1"/>
      <protection locked="0"/>
    </xf>
    <xf numFmtId="0" fontId="6" fillId="4" borderId="10" xfId="0" applyFont="1" applyFill="1" applyBorder="1" applyAlignment="1" applyProtection="1">
      <alignment horizontal="center" vertical="top" wrapText="1"/>
      <protection locked="0"/>
    </xf>
    <xf numFmtId="0" fontId="0" fillId="0" borderId="0" xfId="0" applyFill="1" applyBorder="1" applyAlignment="1" applyProtection="1">
      <alignment horizontal="center" vertical="top" wrapText="1"/>
      <protection locked="0"/>
    </xf>
    <xf numFmtId="0" fontId="26" fillId="0" borderId="0" xfId="0" applyFont="1" applyFill="1" applyBorder="1" applyAlignment="1" applyProtection="1">
      <alignment horizontal="center"/>
      <protection hidden="1"/>
    </xf>
    <xf numFmtId="0" fontId="26" fillId="0" borderId="0" xfId="0" applyFont="1" applyFill="1" applyBorder="1" applyAlignment="1" applyProtection="1">
      <alignment horizontal="center" vertical="center"/>
      <protection hidden="1"/>
    </xf>
    <xf numFmtId="0" fontId="27" fillId="0" borderId="0" xfId="0" applyFont="1" applyFill="1" applyBorder="1" applyAlignment="1" applyProtection="1">
      <alignment horizontal="center" vertical="center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7" fillId="4" borderId="17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justify" vertical="top" wrapText="1"/>
      <protection locked="0"/>
    </xf>
    <xf numFmtId="0" fontId="28" fillId="0" borderId="0" xfId="0" applyFont="1" applyFill="1" applyBorder="1" applyAlignment="1" applyProtection="1">
      <alignment horizontal="justify" vertical="top" wrapText="1"/>
      <protection locked="0" hidden="1"/>
    </xf>
    <xf numFmtId="0" fontId="33" fillId="0" borderId="12" xfId="0" applyFont="1" applyBorder="1" applyAlignment="1" applyProtection="1">
      <alignment horizontal="center" vertical="center"/>
      <protection hidden="1"/>
    </xf>
    <xf numFmtId="0" fontId="6" fillId="0" borderId="11" xfId="0" applyFont="1" applyBorder="1" applyAlignment="1" applyProtection="1">
      <alignment horizontal="center"/>
      <protection locked="0"/>
    </xf>
    <xf numFmtId="0" fontId="6" fillId="0" borderId="13" xfId="0" applyFont="1" applyBorder="1" applyAlignment="1" applyProtection="1">
      <alignment horizontal="center"/>
      <protection locked="0"/>
    </xf>
    <xf numFmtId="0" fontId="27" fillId="9" borderId="11" xfId="0" applyFont="1" applyFill="1" applyBorder="1" applyAlignment="1">
      <alignment horizontal="center"/>
    </xf>
    <xf numFmtId="0" fontId="27" fillId="9" borderId="13" xfId="0" applyFont="1" applyFill="1" applyBorder="1" applyAlignment="1">
      <alignment horizontal="center"/>
    </xf>
    <xf numFmtId="0" fontId="34" fillId="0" borderId="12" xfId="0" applyFont="1" applyBorder="1" applyAlignment="1" applyProtection="1">
      <alignment horizontal="center" vertical="center" wrapText="1"/>
      <protection locked="0"/>
    </xf>
    <xf numFmtId="0" fontId="34" fillId="0" borderId="12" xfId="0" applyFont="1" applyBorder="1" applyAlignment="1" applyProtection="1">
      <alignment horizontal="center" vertical="center"/>
      <protection hidden="1"/>
    </xf>
    <xf numFmtId="0" fontId="8" fillId="0" borderId="14" xfId="0" applyFont="1" applyBorder="1" applyAlignment="1" applyProtection="1">
      <alignment horizontal="left" vertical="center"/>
      <protection locked="0"/>
    </xf>
    <xf numFmtId="0" fontId="6" fillId="0" borderId="22" xfId="0" applyFont="1" applyBorder="1" applyProtection="1">
      <protection locked="0"/>
    </xf>
    <xf numFmtId="0" fontId="18" fillId="0" borderId="12" xfId="0" applyFont="1" applyBorder="1" applyAlignment="1" applyProtection="1">
      <alignment wrapText="1"/>
      <protection locked="0"/>
    </xf>
    <xf numFmtId="0" fontId="12" fillId="0" borderId="22" xfId="0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6" fillId="0" borderId="23" xfId="0" applyFont="1" applyBorder="1" applyProtection="1">
      <protection locked="0"/>
    </xf>
    <xf numFmtId="0" fontId="18" fillId="0" borderId="12" xfId="0" applyFont="1" applyBorder="1" applyAlignment="1" applyProtection="1">
      <alignment vertical="center"/>
      <protection locked="0"/>
    </xf>
    <xf numFmtId="0" fontId="15" fillId="0" borderId="12" xfId="0" applyFont="1" applyBorder="1" applyAlignment="1" applyProtection="1">
      <alignment horizontal="left" vertical="center"/>
      <protection locked="0"/>
    </xf>
    <xf numFmtId="0" fontId="14" fillId="0" borderId="23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6" fillId="0" borderId="23" xfId="0" applyFont="1" applyBorder="1" applyAlignment="1" applyProtection="1">
      <alignment vertical="top" wrapText="1"/>
      <protection locked="0"/>
    </xf>
    <xf numFmtId="0" fontId="6" fillId="0" borderId="0" xfId="0" applyFont="1" applyBorder="1" applyAlignment="1" applyProtection="1">
      <alignment vertical="top" wrapText="1"/>
      <protection locked="0"/>
    </xf>
    <xf numFmtId="0" fontId="6" fillId="0" borderId="24" xfId="0" applyFont="1" applyBorder="1" applyAlignment="1" applyProtection="1">
      <alignment horizontal="justify" vertical="top" wrapText="1"/>
      <protection locked="0"/>
    </xf>
    <xf numFmtId="0" fontId="6" fillId="0" borderId="10" xfId="0" applyFont="1" applyBorder="1" applyAlignment="1" applyProtection="1">
      <alignment horizontal="justify" vertical="top" wrapText="1"/>
      <protection locked="0"/>
    </xf>
    <xf numFmtId="0" fontId="19" fillId="5" borderId="25" xfId="0" applyFont="1" applyFill="1" applyBorder="1" applyAlignment="1" applyProtection="1">
      <alignment horizontal="center"/>
      <protection locked="0"/>
    </xf>
    <xf numFmtId="0" fontId="19" fillId="5" borderId="7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protection locked="0"/>
    </xf>
    <xf numFmtId="0" fontId="6" fillId="0" borderId="26" xfId="0" applyFon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left"/>
      <protection locked="0"/>
    </xf>
    <xf numFmtId="0" fontId="6" fillId="0" borderId="23" xfId="0" applyFont="1" applyBorder="1" applyProtection="1">
      <protection locked="0"/>
    </xf>
    <xf numFmtId="0" fontId="14" fillId="6" borderId="2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6" fillId="0" borderId="28" xfId="0" applyFont="1" applyBorder="1" applyProtection="1">
      <protection locked="0"/>
    </xf>
    <xf numFmtId="164" fontId="6" fillId="0" borderId="19" xfId="3" applyFont="1" applyBorder="1" applyProtection="1">
      <protection locked="0"/>
    </xf>
    <xf numFmtId="10" fontId="14" fillId="0" borderId="0" xfId="2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10" fontId="6" fillId="0" borderId="0" xfId="2" applyNumberFormat="1" applyFont="1" applyBorder="1" applyAlignment="1" applyProtection="1">
      <alignment vertical="center"/>
      <protection locked="0"/>
    </xf>
    <xf numFmtId="0" fontId="22" fillId="0" borderId="0" xfId="0" applyFont="1" applyFill="1" applyBorder="1" applyProtection="1"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0" fillId="0" borderId="0" xfId="0" applyFont="1" applyBorder="1" applyProtection="1">
      <protection locked="0"/>
    </xf>
    <xf numFmtId="0" fontId="23" fillId="6" borderId="23" xfId="0" applyFont="1" applyFill="1" applyBorder="1" applyAlignment="1" applyProtection="1">
      <alignment horizont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1" fontId="14" fillId="0" borderId="12" xfId="0" applyNumberFormat="1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21" fillId="8" borderId="12" xfId="0" applyFont="1" applyFill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 wrapText="1"/>
      <protection locked="0"/>
    </xf>
    <xf numFmtId="0" fontId="21" fillId="8" borderId="12" xfId="0" applyFont="1" applyFill="1" applyBorder="1" applyAlignment="1" applyProtection="1">
      <alignment horizontal="center" vertical="center"/>
      <protection locked="0"/>
    </xf>
    <xf numFmtId="0" fontId="14" fillId="8" borderId="12" xfId="0" applyFont="1" applyFill="1" applyBorder="1" applyAlignment="1" applyProtection="1">
      <alignment horizontal="center" vertical="center"/>
      <protection locked="0"/>
    </xf>
    <xf numFmtId="0" fontId="22" fillId="0" borderId="23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14" fillId="8" borderId="12" xfId="0" applyFont="1" applyFill="1" applyBorder="1" applyAlignment="1" applyProtection="1">
      <alignment horizontal="center" vertical="center"/>
      <protection locked="0"/>
    </xf>
    <xf numFmtId="0" fontId="14" fillId="6" borderId="12" xfId="0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Protection="1">
      <protection locked="0"/>
    </xf>
    <xf numFmtId="0" fontId="14" fillId="8" borderId="23" xfId="0" applyFont="1" applyFill="1" applyBorder="1" applyAlignment="1" applyProtection="1">
      <alignment horizontal="center" vertical="center"/>
      <protection locked="0"/>
    </xf>
    <xf numFmtId="0" fontId="14" fillId="6" borderId="0" xfId="0" applyFont="1" applyFill="1" applyBorder="1" applyAlignment="1" applyProtection="1">
      <alignment horizontal="center" vertical="center"/>
      <protection locked="0"/>
    </xf>
    <xf numFmtId="0" fontId="14" fillId="8" borderId="29" xfId="0" applyFont="1" applyFill="1" applyBorder="1" applyAlignment="1" applyProtection="1">
      <alignment horizontal="center" vertical="center"/>
      <protection locked="0"/>
    </xf>
    <xf numFmtId="0" fontId="14" fillId="6" borderId="20" xfId="0" applyFont="1" applyFill="1" applyBorder="1" applyAlignment="1" applyProtection="1">
      <alignment horizontal="center" vertical="center"/>
      <protection locked="0"/>
    </xf>
    <xf numFmtId="0" fontId="31" fillId="0" borderId="20" xfId="0" applyFont="1" applyFill="1" applyBorder="1" applyAlignment="1" applyProtection="1">
      <alignment vertical="center"/>
      <protection locked="0"/>
    </xf>
    <xf numFmtId="0" fontId="6" fillId="0" borderId="20" xfId="0" applyFont="1" applyFill="1" applyBorder="1" applyProtection="1">
      <protection locked="0"/>
    </xf>
    <xf numFmtId="0" fontId="6" fillId="0" borderId="30" xfId="0" applyFont="1" applyBorder="1" applyProtection="1">
      <protection locked="0"/>
    </xf>
    <xf numFmtId="0" fontId="31" fillId="0" borderId="31" xfId="0" applyFont="1" applyBorder="1" applyAlignment="1" applyProtection="1">
      <alignment horizontal="center" vertical="center"/>
      <protection locked="0"/>
    </xf>
    <xf numFmtId="0" fontId="30" fillId="3" borderId="21" xfId="0" applyFont="1" applyFill="1" applyBorder="1" applyAlignment="1" applyProtection="1">
      <alignment horizontal="center" vertical="center"/>
      <protection locked="0"/>
    </xf>
    <xf numFmtId="0" fontId="6" fillId="0" borderId="21" xfId="0" applyFont="1" applyBorder="1" applyProtection="1">
      <protection locked="0"/>
    </xf>
    <xf numFmtId="0" fontId="6" fillId="0" borderId="32" xfId="0" applyFont="1" applyBorder="1" applyProtection="1">
      <protection locked="0"/>
    </xf>
    <xf numFmtId="0" fontId="15" fillId="0" borderId="23" xfId="0" applyFont="1" applyBorder="1" applyAlignment="1" applyProtection="1">
      <alignment vertical="center"/>
      <protection locked="0"/>
    </xf>
    <xf numFmtId="0" fontId="14" fillId="4" borderId="18" xfId="0" applyFont="1" applyFill="1" applyBorder="1" applyAlignment="1" applyProtection="1">
      <alignment horizontal="center" vertical="center"/>
      <protection locked="0"/>
    </xf>
    <xf numFmtId="0" fontId="14" fillId="4" borderId="11" xfId="0" applyFont="1" applyFill="1" applyBorder="1" applyAlignment="1" applyProtection="1">
      <alignment horizontal="center" vertical="center"/>
      <protection locked="0"/>
    </xf>
    <xf numFmtId="0" fontId="14" fillId="4" borderId="13" xfId="0" applyFont="1" applyFill="1" applyBorder="1" applyAlignment="1" applyProtection="1">
      <alignment horizontal="center" vertical="center"/>
      <protection locked="0"/>
    </xf>
    <xf numFmtId="0" fontId="14" fillId="4" borderId="12" xfId="0" applyFont="1" applyFill="1" applyBorder="1" applyAlignment="1" applyProtection="1">
      <alignment vertical="center"/>
      <protection locked="0"/>
    </xf>
    <xf numFmtId="164" fontId="6" fillId="0" borderId="0" xfId="3" applyFont="1" applyBorder="1" applyProtection="1">
      <protection locked="0"/>
    </xf>
    <xf numFmtId="0" fontId="14" fillId="0" borderId="33" xfId="0" applyFont="1" applyBorder="1" applyAlignment="1" applyProtection="1">
      <alignment horizontal="center"/>
      <protection locked="0"/>
    </xf>
    <xf numFmtId="9" fontId="14" fillId="0" borderId="1" xfId="0" applyNumberFormat="1" applyFont="1" applyBorder="1" applyAlignment="1" applyProtection="1">
      <alignment horizontal="center"/>
      <protection locked="0"/>
    </xf>
    <xf numFmtId="0" fontId="6" fillId="0" borderId="7" xfId="0" applyFont="1" applyBorder="1" applyProtection="1">
      <protection locked="0"/>
    </xf>
    <xf numFmtId="0" fontId="14" fillId="0" borderId="3" xfId="0" applyFont="1" applyBorder="1" applyProtection="1">
      <protection locked="0"/>
    </xf>
    <xf numFmtId="0" fontId="6" fillId="0" borderId="33" xfId="0" applyFont="1" applyBorder="1" applyProtection="1">
      <protection locked="0"/>
    </xf>
    <xf numFmtId="166" fontId="6" fillId="0" borderId="2" xfId="1" applyNumberFormat="1" applyFont="1" applyBorder="1" applyAlignment="1" applyProtection="1">
      <alignment horizontal="center"/>
      <protection locked="0"/>
    </xf>
    <xf numFmtId="166" fontId="6" fillId="0" borderId="3" xfId="1" applyNumberFormat="1" applyFont="1" applyBorder="1" applyAlignment="1" applyProtection="1">
      <alignment horizontal="center"/>
      <protection locked="0"/>
    </xf>
    <xf numFmtId="0" fontId="14" fillId="4" borderId="18" xfId="0" applyFont="1" applyFill="1" applyBorder="1" applyAlignment="1" applyProtection="1">
      <alignment horizontal="center"/>
      <protection locked="0"/>
    </xf>
    <xf numFmtId="0" fontId="14" fillId="4" borderId="11" xfId="0" applyFont="1" applyFill="1" applyBorder="1" applyAlignment="1" applyProtection="1">
      <alignment horizontal="center"/>
      <protection locked="0"/>
    </xf>
    <xf numFmtId="0" fontId="14" fillId="4" borderId="13" xfId="0" applyFont="1" applyFill="1" applyBorder="1" applyAlignment="1" applyProtection="1">
      <alignment horizontal="center"/>
      <protection locked="0"/>
    </xf>
    <xf numFmtId="0" fontId="14" fillId="4" borderId="12" xfId="0" applyFont="1" applyFill="1" applyBorder="1" applyAlignment="1" applyProtection="1">
      <protection locked="0"/>
    </xf>
    <xf numFmtId="0" fontId="6" fillId="0" borderId="23" xfId="0" applyFont="1" applyBorder="1" applyAlignment="1" applyProtection="1">
      <alignment horizontal="left" wrapText="1"/>
      <protection locked="0"/>
    </xf>
    <xf numFmtId="0" fontId="6" fillId="0" borderId="0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center"/>
      <protection locked="0"/>
    </xf>
    <xf numFmtId="9" fontId="6" fillId="0" borderId="34" xfId="2" applyFont="1" applyBorder="1" applyAlignment="1" applyProtection="1">
      <alignment horizontal="center"/>
      <protection locked="0"/>
    </xf>
    <xf numFmtId="166" fontId="6" fillId="0" borderId="5" xfId="1" applyNumberFormat="1" applyFont="1" applyBorder="1" applyProtection="1"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wrapText="1"/>
      <protection locked="0"/>
    </xf>
    <xf numFmtId="0" fontId="22" fillId="0" borderId="0" xfId="0" applyFont="1" applyBorder="1" applyAlignment="1" applyProtection="1">
      <alignment horizontal="left" wrapText="1"/>
      <protection locked="0"/>
    </xf>
    <xf numFmtId="0" fontId="14" fillId="0" borderId="18" xfId="0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vertical="center"/>
      <protection locked="0"/>
    </xf>
    <xf numFmtId="0" fontId="6" fillId="0" borderId="31" xfId="0" applyFont="1" applyBorder="1" applyAlignment="1" applyProtection="1">
      <alignment horizontal="left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13" fillId="0" borderId="0" xfId="0" applyFont="1" applyBorder="1" applyAlignment="1" applyProtection="1">
      <alignment horizontal="justify" vertical="top" wrapText="1"/>
      <protection locked="0"/>
    </xf>
    <xf numFmtId="9" fontId="6" fillId="0" borderId="12" xfId="2" applyFont="1" applyBorder="1" applyAlignment="1" applyProtection="1">
      <alignment horizontal="center" vertical="center"/>
      <protection locked="0"/>
    </xf>
    <xf numFmtId="166" fontId="6" fillId="0" borderId="12" xfId="1" applyNumberFormat="1" applyFont="1" applyBorder="1" applyAlignment="1" applyProtection="1">
      <alignment vertical="center"/>
      <protection locked="0"/>
    </xf>
    <xf numFmtId="0" fontId="14" fillId="0" borderId="22" xfId="0" applyFont="1" applyBorder="1" applyProtection="1">
      <protection locked="0"/>
    </xf>
    <xf numFmtId="9" fontId="6" fillId="0" borderId="23" xfId="2" applyFont="1" applyBorder="1" applyAlignment="1" applyProtection="1">
      <alignment horizontal="center" vertical="center"/>
      <protection locked="0"/>
    </xf>
    <xf numFmtId="166" fontId="6" fillId="0" borderId="0" xfId="1" applyNumberFormat="1" applyFont="1" applyBorder="1" applyAlignment="1" applyProtection="1">
      <alignment vertical="center"/>
      <protection locked="0"/>
    </xf>
    <xf numFmtId="9" fontId="6" fillId="0" borderId="29" xfId="2" applyFont="1" applyBorder="1" applyAlignment="1" applyProtection="1">
      <alignment horizontal="center" vertical="center"/>
      <protection locked="0"/>
    </xf>
    <xf numFmtId="166" fontId="6" fillId="0" borderId="20" xfId="1" applyNumberFormat="1" applyFont="1" applyBorder="1" applyAlignment="1" applyProtection="1">
      <alignment vertical="center"/>
      <protection locked="0"/>
    </xf>
    <xf numFmtId="0" fontId="12" fillId="0" borderId="20" xfId="0" applyFont="1" applyBorder="1" applyProtection="1">
      <protection locked="0"/>
    </xf>
    <xf numFmtId="0" fontId="6" fillId="0" borderId="20" xfId="0" applyFont="1" applyBorder="1" applyProtection="1">
      <protection locked="0"/>
    </xf>
    <xf numFmtId="0" fontId="13" fillId="0" borderId="20" xfId="0" applyFont="1" applyBorder="1" applyAlignment="1" applyProtection="1">
      <alignment horizontal="justify" vertical="top" wrapText="1"/>
      <protection locked="0"/>
    </xf>
    <xf numFmtId="0" fontId="14" fillId="0" borderId="30" xfId="0" applyFont="1" applyBorder="1" applyProtection="1">
      <protection locked="0"/>
    </xf>
    <xf numFmtId="0" fontId="19" fillId="5" borderId="18" xfId="0" applyFont="1" applyFill="1" applyBorder="1" applyAlignment="1" applyProtection="1">
      <alignment horizontal="center" vertical="center"/>
      <protection locked="0"/>
    </xf>
    <xf numFmtId="0" fontId="19" fillId="5" borderId="11" xfId="0" applyFont="1" applyFill="1" applyBorder="1" applyAlignment="1" applyProtection="1">
      <alignment horizontal="center" vertical="center"/>
      <protection locked="0"/>
    </xf>
    <xf numFmtId="0" fontId="19" fillId="5" borderId="13" xfId="0" applyFont="1" applyFill="1" applyBorder="1" applyAlignment="1" applyProtection="1">
      <alignment horizontal="center" vertical="center"/>
      <protection locked="0"/>
    </xf>
    <xf numFmtId="0" fontId="19" fillId="5" borderId="12" xfId="0" applyFont="1" applyFill="1" applyBorder="1" applyAlignment="1" applyProtection="1">
      <alignment vertical="center"/>
      <protection locked="0"/>
    </xf>
    <xf numFmtId="0" fontId="11" fillId="0" borderId="0" xfId="0" applyFont="1" applyBorder="1" applyProtection="1">
      <protection locked="0"/>
    </xf>
    <xf numFmtId="0" fontId="19" fillId="4" borderId="12" xfId="0" applyFont="1" applyFill="1" applyBorder="1" applyAlignment="1" applyProtection="1">
      <alignment horizontal="center" vertical="center"/>
      <protection locked="0"/>
    </xf>
    <xf numFmtId="0" fontId="7" fillId="4" borderId="18" xfId="0" applyFont="1" applyFill="1" applyBorder="1" applyAlignment="1" applyProtection="1">
      <alignment horizontal="center" vertical="center"/>
      <protection locked="0"/>
    </xf>
    <xf numFmtId="0" fontId="7" fillId="4" borderId="11" xfId="0" applyFont="1" applyFill="1" applyBorder="1" applyAlignment="1" applyProtection="1">
      <alignment horizontal="center" vertical="center"/>
      <protection locked="0"/>
    </xf>
    <xf numFmtId="0" fontId="7" fillId="4" borderId="13" xfId="0" applyFont="1" applyFill="1" applyBorder="1" applyAlignment="1" applyProtection="1">
      <alignment horizontal="center" vertical="center"/>
      <protection locked="0"/>
    </xf>
    <xf numFmtId="0" fontId="7" fillId="4" borderId="12" xfId="0" applyFont="1" applyFill="1" applyBorder="1" applyAlignment="1" applyProtection="1">
      <alignment vertical="center"/>
      <protection locked="0"/>
    </xf>
    <xf numFmtId="0" fontId="7" fillId="4" borderId="12" xfId="0" applyFont="1" applyFill="1" applyBorder="1" applyAlignment="1" applyProtection="1">
      <alignment horizontal="center" vertical="center"/>
      <protection locked="0"/>
    </xf>
    <xf numFmtId="0" fontId="7" fillId="4" borderId="12" xfId="0" applyFont="1" applyFill="1" applyBorder="1" applyAlignment="1" applyProtection="1">
      <alignment horizontal="center" vertical="center"/>
      <protection locked="0"/>
    </xf>
    <xf numFmtId="0" fontId="7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8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justify" vertical="center" wrapText="1"/>
      <protection locked="0"/>
    </xf>
    <xf numFmtId="0" fontId="22" fillId="0" borderId="23" xfId="0" applyFont="1" applyBorder="1" applyAlignment="1" applyProtection="1">
      <alignment horizontal="justify" vertical="center" wrapText="1"/>
      <protection locked="0"/>
    </xf>
    <xf numFmtId="9" fontId="14" fillId="0" borderId="12" xfId="2" applyFont="1" applyBorder="1" applyAlignment="1" applyProtection="1">
      <alignment horizontal="center" vertical="center"/>
      <protection locked="0"/>
    </xf>
    <xf numFmtId="166" fontId="14" fillId="6" borderId="12" xfId="1" applyNumberFormat="1" applyFont="1" applyFill="1" applyBorder="1" applyAlignment="1" applyProtection="1">
      <alignment vertical="center"/>
      <protection locked="0"/>
    </xf>
    <xf numFmtId="9" fontId="14" fillId="0" borderId="29" xfId="2" applyFont="1" applyBorder="1" applyAlignment="1" applyProtection="1">
      <alignment horizontal="center" vertical="center"/>
      <protection locked="0"/>
    </xf>
    <xf numFmtId="166" fontId="14" fillId="6" borderId="20" xfId="1" applyNumberFormat="1" applyFont="1" applyFill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justify" vertical="top" wrapText="1"/>
      <protection locked="0"/>
    </xf>
    <xf numFmtId="0" fontId="14" fillId="0" borderId="0" xfId="0" applyFont="1" applyProtection="1">
      <protection locked="0"/>
    </xf>
    <xf numFmtId="0" fontId="7" fillId="5" borderId="12" xfId="0" applyFont="1" applyFill="1" applyBorder="1" applyAlignment="1" applyProtection="1">
      <alignment horizontal="center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14" fillId="0" borderId="12" xfId="0" applyFont="1" applyBorder="1" applyAlignment="1" applyProtection="1">
      <alignment horizontal="center"/>
      <protection locked="0"/>
    </xf>
    <xf numFmtId="0" fontId="6" fillId="0" borderId="12" xfId="0" applyFont="1" applyBorder="1" applyProtection="1">
      <protection locked="0"/>
    </xf>
    <xf numFmtId="0" fontId="14" fillId="0" borderId="23" xfId="0" applyFont="1" applyBorder="1" applyProtection="1">
      <protection locked="0"/>
    </xf>
    <xf numFmtId="0" fontId="6" fillId="0" borderId="29" xfId="0" applyFont="1" applyBorder="1" applyProtection="1">
      <protection locked="0"/>
    </xf>
    <xf numFmtId="0" fontId="6" fillId="0" borderId="0" xfId="0" applyFont="1" applyProtection="1">
      <protection locked="0"/>
    </xf>
  </cellXfs>
  <cellStyles count="4">
    <cellStyle name="Millares" xfId="3" builtinId="3"/>
    <cellStyle name="Moneda" xfId="1" builtinId="4"/>
    <cellStyle name="Normal" xfId="0" builtinId="0"/>
    <cellStyle name="Porcentaje" xfId="2" builtinId="5"/>
  </cellStyles>
  <dxfs count="44"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4D590"/>
      <color rgb="FFFDFE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38100</xdr:rowOff>
    </xdr:from>
    <xdr:to>
      <xdr:col>0</xdr:col>
      <xdr:colOff>1647825</xdr:colOff>
      <xdr:row>2</xdr:row>
      <xdr:rowOff>390525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266700" y="38100"/>
          <a:ext cx="1381125" cy="8477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Y141"/>
  <sheetViews>
    <sheetView showGridLines="0" zoomScaleNormal="100" workbookViewId="0">
      <selection activeCell="A4" sqref="A4:G116"/>
    </sheetView>
  </sheetViews>
  <sheetFormatPr baseColWidth="10" defaultColWidth="11.42578125" defaultRowHeight="13.9" customHeight="1" x14ac:dyDescent="0.25"/>
  <cols>
    <col min="1" max="1" width="28.140625" style="6" customWidth="1"/>
    <col min="2" max="2" width="26.5703125" style="6" customWidth="1"/>
    <col min="3" max="3" width="35" style="6" customWidth="1"/>
    <col min="4" max="4" width="22.5703125" style="6" customWidth="1"/>
    <col min="5" max="5" width="21.42578125" style="6" customWidth="1"/>
    <col min="6" max="6" width="23.42578125" style="6" customWidth="1"/>
    <col min="7" max="7" width="11.42578125" style="6"/>
    <col min="8" max="8" width="16.85546875" style="6" bestFit="1" customWidth="1"/>
    <col min="9" max="9" width="16.28515625" style="6" hidden="1" customWidth="1"/>
    <col min="10" max="10" width="18.28515625" style="6" hidden="1" customWidth="1"/>
    <col min="11" max="11" width="20.28515625" style="6" hidden="1" customWidth="1"/>
    <col min="12" max="12" width="21.140625" style="6" hidden="1" customWidth="1"/>
    <col min="13" max="13" width="18" style="6" hidden="1" customWidth="1"/>
    <col min="14" max="14" width="38.7109375" style="6" hidden="1" customWidth="1"/>
    <col min="15" max="15" width="11.42578125" style="6"/>
    <col min="16" max="16" width="11.42578125" style="39"/>
    <col min="17" max="24" width="11.42578125" style="6"/>
    <col min="25" max="25" width="11.42578125" style="15"/>
    <col min="26" max="16384" width="11.42578125" style="6"/>
  </cols>
  <sheetData>
    <row r="1" spans="1:25" ht="16.899999999999999" customHeight="1" x14ac:dyDescent="0.25">
      <c r="A1" s="97"/>
      <c r="B1" s="71" t="s">
        <v>144</v>
      </c>
      <c r="C1" s="71"/>
      <c r="D1" s="71"/>
      <c r="E1" s="71"/>
      <c r="F1" s="71"/>
      <c r="G1" s="71"/>
    </row>
    <row r="2" spans="1:25" ht="22.5" customHeight="1" x14ac:dyDescent="0.25">
      <c r="A2" s="97"/>
      <c r="B2" s="71"/>
      <c r="C2" s="71"/>
      <c r="D2" s="71"/>
      <c r="E2" s="71"/>
      <c r="F2" s="71"/>
      <c r="G2" s="71"/>
    </row>
    <row r="3" spans="1:25" ht="37.5" customHeight="1" x14ac:dyDescent="0.25">
      <c r="A3" s="97"/>
      <c r="B3" s="103" t="s">
        <v>145</v>
      </c>
      <c r="C3" s="103"/>
      <c r="D3" s="103" t="s">
        <v>146</v>
      </c>
      <c r="E3" s="103"/>
      <c r="F3" s="102" t="s">
        <v>147</v>
      </c>
      <c r="G3" s="102"/>
    </row>
    <row r="4" spans="1:25" ht="13.5" customHeight="1" x14ac:dyDescent="0.25">
      <c r="A4" s="104" t="s">
        <v>93</v>
      </c>
      <c r="B4" s="66"/>
      <c r="C4" s="11"/>
      <c r="D4" s="11"/>
      <c r="E4" s="64" t="s">
        <v>84</v>
      </c>
      <c r="F4" s="11"/>
      <c r="G4" s="105"/>
    </row>
    <row r="5" spans="1:25" ht="17.25" customHeight="1" x14ac:dyDescent="0.25">
      <c r="A5" s="106" t="s">
        <v>142</v>
      </c>
      <c r="B5" s="98"/>
      <c r="C5" s="99"/>
      <c r="D5" s="11"/>
      <c r="E5" s="64" t="s">
        <v>83</v>
      </c>
      <c r="F5" s="64" t="s">
        <v>19</v>
      </c>
      <c r="G5" s="107"/>
      <c r="Y5" s="15" t="s">
        <v>19</v>
      </c>
    </row>
    <row r="6" spans="1:25" ht="17.25" customHeight="1" x14ac:dyDescent="0.25">
      <c r="A6" s="108" t="s">
        <v>0</v>
      </c>
      <c r="B6" s="98"/>
      <c r="C6" s="99"/>
      <c r="D6" s="11"/>
      <c r="E6" s="64" t="s">
        <v>120</v>
      </c>
      <c r="F6" s="64" t="s">
        <v>20</v>
      </c>
      <c r="G6" s="107"/>
      <c r="Y6" s="15" t="s">
        <v>20</v>
      </c>
    </row>
    <row r="7" spans="1:25" ht="17.25" customHeight="1" x14ac:dyDescent="0.25">
      <c r="A7" s="108" t="s">
        <v>61</v>
      </c>
      <c r="B7" s="98"/>
      <c r="C7" s="99"/>
      <c r="D7" s="11"/>
      <c r="E7" s="11"/>
      <c r="F7" s="64" t="s">
        <v>21</v>
      </c>
      <c r="G7" s="107"/>
      <c r="Y7" s="15" t="s">
        <v>21</v>
      </c>
    </row>
    <row r="8" spans="1:25" ht="17.25" customHeight="1" x14ac:dyDescent="0.25">
      <c r="A8" s="108" t="s">
        <v>94</v>
      </c>
      <c r="B8" s="98"/>
      <c r="C8" s="99"/>
      <c r="D8" s="65"/>
      <c r="E8" s="11"/>
      <c r="F8" s="64" t="s">
        <v>22</v>
      </c>
      <c r="G8" s="107"/>
      <c r="Y8" s="15" t="s">
        <v>22</v>
      </c>
    </row>
    <row r="9" spans="1:25" ht="17.25" customHeight="1" x14ac:dyDescent="0.25">
      <c r="A9" s="108" t="s">
        <v>18</v>
      </c>
      <c r="B9" s="98"/>
      <c r="C9" s="99"/>
      <c r="D9" s="66"/>
      <c r="E9" s="11"/>
      <c r="F9" s="64" t="s">
        <v>121</v>
      </c>
      <c r="G9" s="107"/>
      <c r="Y9" s="15" t="s">
        <v>126</v>
      </c>
    </row>
    <row r="10" spans="1:25" ht="24.75" customHeight="1" x14ac:dyDescent="0.25">
      <c r="A10" s="109"/>
      <c r="B10" s="12"/>
      <c r="C10" s="11"/>
      <c r="D10" s="66"/>
      <c r="E10" s="11"/>
      <c r="F10" s="11"/>
      <c r="G10" s="107"/>
    </row>
    <row r="11" spans="1:25" ht="15" x14ac:dyDescent="0.25">
      <c r="A11" s="110" t="s">
        <v>81</v>
      </c>
      <c r="B11" s="111" t="s">
        <v>120</v>
      </c>
      <c r="C11" s="111"/>
      <c r="D11" s="66"/>
      <c r="E11" s="11"/>
      <c r="F11" s="11"/>
      <c r="G11" s="107"/>
    </row>
    <row r="12" spans="1:25" ht="27.75" hidden="1" customHeight="1" x14ac:dyDescent="0.25">
      <c r="A12" s="109"/>
      <c r="B12" s="11"/>
      <c r="C12" s="11"/>
      <c r="D12" s="66"/>
      <c r="E12" s="11"/>
      <c r="F12" s="11"/>
      <c r="G12" s="107"/>
    </row>
    <row r="13" spans="1:25" ht="13.9" hidden="1" customHeight="1" x14ac:dyDescent="0.25">
      <c r="A13" s="112"/>
      <c r="B13" s="113"/>
      <c r="C13" s="113"/>
      <c r="D13" s="11"/>
      <c r="E13" s="11"/>
      <c r="F13" s="11"/>
      <c r="G13" s="105"/>
    </row>
    <row r="14" spans="1:25" ht="13.9" hidden="1" customHeight="1" x14ac:dyDescent="0.25">
      <c r="A14" s="114"/>
      <c r="B14" s="115"/>
      <c r="C14" s="115"/>
      <c r="D14" s="11"/>
      <c r="E14" s="11"/>
      <c r="F14" s="11"/>
      <c r="G14" s="105"/>
      <c r="Y14" s="15" t="s">
        <v>58</v>
      </c>
    </row>
    <row r="15" spans="1:25" ht="13.9" hidden="1" customHeight="1" x14ac:dyDescent="0.25">
      <c r="A15" s="114"/>
      <c r="B15" s="115"/>
      <c r="C15" s="115"/>
      <c r="D15" s="11"/>
      <c r="E15" s="11"/>
      <c r="F15" s="11"/>
      <c r="G15" s="105"/>
      <c r="Y15" s="15" t="s">
        <v>56</v>
      </c>
    </row>
    <row r="16" spans="1:25" ht="13.9" hidden="1" customHeight="1" x14ac:dyDescent="0.25">
      <c r="A16" s="114"/>
      <c r="B16" s="115"/>
      <c r="C16" s="115"/>
      <c r="D16" s="11"/>
      <c r="E16" s="11"/>
      <c r="F16" s="11"/>
      <c r="G16" s="105"/>
      <c r="Y16" s="15" t="s">
        <v>57</v>
      </c>
    </row>
    <row r="17" spans="1:25" ht="13.9" hidden="1" customHeight="1" x14ac:dyDescent="0.25">
      <c r="A17" s="114"/>
      <c r="B17" s="115"/>
      <c r="C17" s="115"/>
      <c r="D17" s="11"/>
      <c r="E17" s="11"/>
      <c r="F17" s="11"/>
      <c r="G17" s="105"/>
      <c r="Y17" s="15" t="s">
        <v>64</v>
      </c>
    </row>
    <row r="18" spans="1:25" ht="13.9" hidden="1" customHeight="1" x14ac:dyDescent="0.25">
      <c r="A18" s="114"/>
      <c r="B18" s="115"/>
      <c r="C18" s="115"/>
      <c r="D18" s="11"/>
      <c r="E18" s="11"/>
      <c r="F18" s="11"/>
      <c r="G18" s="105"/>
      <c r="Y18" s="15" t="s">
        <v>65</v>
      </c>
    </row>
    <row r="19" spans="1:25" ht="13.9" hidden="1" customHeight="1" x14ac:dyDescent="0.25">
      <c r="A19" s="114"/>
      <c r="B19" s="115"/>
      <c r="C19" s="115"/>
      <c r="D19" s="11"/>
      <c r="E19" s="11"/>
      <c r="F19" s="11"/>
      <c r="G19" s="105"/>
    </row>
    <row r="20" spans="1:25" ht="13.9" hidden="1" customHeight="1" x14ac:dyDescent="0.25">
      <c r="A20" s="114"/>
      <c r="B20" s="115"/>
      <c r="C20" s="115"/>
      <c r="D20" s="11"/>
      <c r="E20" s="11"/>
      <c r="F20" s="11"/>
      <c r="G20" s="105"/>
    </row>
    <row r="21" spans="1:25" ht="13.9" hidden="1" customHeight="1" x14ac:dyDescent="0.25">
      <c r="A21" s="114"/>
      <c r="B21" s="115"/>
      <c r="C21" s="115"/>
      <c r="D21" s="11"/>
      <c r="E21" s="11"/>
      <c r="F21" s="11"/>
      <c r="G21" s="105"/>
    </row>
    <row r="22" spans="1:25" ht="13.9" hidden="1" customHeight="1" x14ac:dyDescent="0.25">
      <c r="A22" s="114"/>
      <c r="B22" s="115"/>
      <c r="C22" s="115"/>
      <c r="D22" s="11"/>
      <c r="E22" s="11"/>
      <c r="F22" s="11"/>
      <c r="G22" s="105"/>
      <c r="Y22" s="15" t="s">
        <v>89</v>
      </c>
    </row>
    <row r="23" spans="1:25" ht="13.9" hidden="1" customHeight="1" x14ac:dyDescent="0.25">
      <c r="A23" s="114"/>
      <c r="B23" s="115"/>
      <c r="C23" s="115"/>
      <c r="D23" s="11"/>
      <c r="E23" s="11"/>
      <c r="F23" s="11"/>
      <c r="G23" s="105"/>
      <c r="Y23" s="15" t="s">
        <v>66</v>
      </c>
    </row>
    <row r="24" spans="1:25" ht="34.5" hidden="1" customHeight="1" x14ac:dyDescent="0.25">
      <c r="A24" s="114"/>
      <c r="B24" s="115"/>
      <c r="C24" s="115"/>
      <c r="D24" s="11"/>
      <c r="E24" s="11"/>
      <c r="F24" s="11"/>
      <c r="G24" s="105"/>
      <c r="Y24" s="15" t="s">
        <v>67</v>
      </c>
    </row>
    <row r="25" spans="1:25" ht="17.25" customHeight="1" thickBot="1" x14ac:dyDescent="0.3">
      <c r="A25" s="116"/>
      <c r="B25" s="117"/>
      <c r="C25" s="117"/>
      <c r="D25" s="11"/>
      <c r="E25" s="11"/>
      <c r="F25" s="11"/>
      <c r="G25" s="105"/>
      <c r="I25" s="22" t="s">
        <v>105</v>
      </c>
      <c r="J25" s="23" t="s">
        <v>106</v>
      </c>
      <c r="K25" s="22" t="s">
        <v>107</v>
      </c>
      <c r="L25" s="22" t="s">
        <v>108</v>
      </c>
      <c r="M25" s="22" t="s">
        <v>109</v>
      </c>
      <c r="N25" s="24" t="s">
        <v>110</v>
      </c>
      <c r="Y25" s="15" t="s">
        <v>68</v>
      </c>
    </row>
    <row r="26" spans="1:25" ht="18.600000000000001" customHeight="1" thickBot="1" x14ac:dyDescent="0.35">
      <c r="A26" s="118" t="s">
        <v>123</v>
      </c>
      <c r="B26" s="119"/>
      <c r="C26" s="119"/>
      <c r="D26" s="119"/>
      <c r="E26" s="120"/>
      <c r="F26" s="11"/>
      <c r="G26" s="107"/>
      <c r="I26" s="74" t="s">
        <v>111</v>
      </c>
      <c r="J26" s="75"/>
      <c r="K26" s="75"/>
      <c r="L26" s="75"/>
      <c r="M26" s="75"/>
      <c r="N26" s="76"/>
      <c r="Y26" s="15" t="s">
        <v>85</v>
      </c>
    </row>
    <row r="27" spans="1:25" ht="13.9" customHeight="1" x14ac:dyDescent="0.25">
      <c r="A27" s="121" t="s">
        <v>23</v>
      </c>
      <c r="B27" s="122"/>
      <c r="C27" s="11"/>
      <c r="D27" s="11"/>
      <c r="E27" s="11"/>
      <c r="F27" s="11"/>
      <c r="G27" s="107"/>
      <c r="I27" s="25">
        <v>0</v>
      </c>
      <c r="J27" s="77" t="s">
        <v>112</v>
      </c>
      <c r="K27" s="78">
        <v>1</v>
      </c>
      <c r="L27" s="30" t="s">
        <v>113</v>
      </c>
      <c r="M27" s="79" t="s">
        <v>114</v>
      </c>
      <c r="N27" s="80">
        <v>2.5000000000000001E-2</v>
      </c>
      <c r="Y27" s="15" t="s">
        <v>69</v>
      </c>
    </row>
    <row r="28" spans="1:25" ht="13.9" customHeight="1" thickBot="1" x14ac:dyDescent="0.3">
      <c r="A28" s="123"/>
      <c r="B28" s="11"/>
      <c r="C28" s="11"/>
      <c r="D28" s="11"/>
      <c r="E28" s="11"/>
      <c r="F28" s="11"/>
      <c r="G28" s="107"/>
      <c r="I28" s="25">
        <v>1</v>
      </c>
      <c r="J28" s="77"/>
      <c r="K28" s="78"/>
      <c r="L28" s="31"/>
      <c r="M28" s="79"/>
      <c r="N28" s="80"/>
    </row>
    <row r="29" spans="1:25" ht="25.5" customHeight="1" x14ac:dyDescent="0.25">
      <c r="A29" s="124" t="s">
        <v>6</v>
      </c>
      <c r="B29" s="125" t="s">
        <v>1</v>
      </c>
      <c r="C29" s="126"/>
      <c r="D29" s="126"/>
      <c r="E29" s="127"/>
      <c r="F29" s="11"/>
      <c r="G29" s="107"/>
      <c r="I29" s="25">
        <v>2</v>
      </c>
      <c r="J29" s="77"/>
      <c r="K29" s="78"/>
      <c r="L29" s="31"/>
      <c r="M29" s="79"/>
      <c r="N29" s="80"/>
    </row>
    <row r="30" spans="1:25" ht="13.9" customHeight="1" thickBot="1" x14ac:dyDescent="0.3">
      <c r="A30" s="128" t="s">
        <v>21</v>
      </c>
      <c r="B30" s="129"/>
      <c r="C30" s="130"/>
      <c r="D30" s="13"/>
      <c r="E30" s="131"/>
      <c r="F30" s="11"/>
      <c r="G30" s="107"/>
      <c r="I30" s="25">
        <v>3</v>
      </c>
      <c r="J30" s="77"/>
      <c r="K30" s="78"/>
      <c r="L30" s="31"/>
      <c r="M30" s="79"/>
      <c r="N30" s="80"/>
      <c r="Y30" s="15" t="s">
        <v>45</v>
      </c>
    </row>
    <row r="31" spans="1:25" ht="21.75" customHeight="1" x14ac:dyDescent="0.25">
      <c r="A31" s="123"/>
      <c r="B31" s="13"/>
      <c r="C31" s="132"/>
      <c r="D31" s="133"/>
      <c r="E31" s="134"/>
      <c r="F31" s="11"/>
      <c r="G31" s="107"/>
      <c r="I31" s="25">
        <v>4</v>
      </c>
      <c r="J31" s="77"/>
      <c r="K31" s="78"/>
      <c r="L31" s="31"/>
      <c r="M31" s="79"/>
      <c r="N31" s="80"/>
      <c r="Y31" s="15" t="s">
        <v>49</v>
      </c>
    </row>
    <row r="32" spans="1:25" ht="19.5" customHeight="1" x14ac:dyDescent="0.25">
      <c r="A32" s="123"/>
      <c r="B32" s="11"/>
      <c r="C32" s="11"/>
      <c r="D32" s="133"/>
      <c r="E32" s="135"/>
      <c r="F32" s="136"/>
      <c r="G32" s="107"/>
      <c r="I32" s="25">
        <v>5</v>
      </c>
      <c r="J32" s="77"/>
      <c r="K32" s="78"/>
      <c r="L32" s="32"/>
      <c r="M32" s="79"/>
      <c r="N32" s="80"/>
      <c r="O32" s="7"/>
      <c r="Q32" s="7"/>
      <c r="R32" s="7"/>
      <c r="S32" s="7"/>
      <c r="T32" s="7"/>
      <c r="Y32" s="15" t="s">
        <v>40</v>
      </c>
    </row>
    <row r="33" spans="1:25" ht="11.45" customHeight="1" x14ac:dyDescent="0.25">
      <c r="A33" s="137" t="s">
        <v>127</v>
      </c>
      <c r="B33" s="11"/>
      <c r="C33" s="11"/>
      <c r="D33" s="11"/>
      <c r="E33" s="11"/>
      <c r="F33" s="64"/>
      <c r="G33" s="107"/>
      <c r="I33" s="26">
        <v>6</v>
      </c>
      <c r="J33" s="77" t="s">
        <v>115</v>
      </c>
      <c r="K33" s="78">
        <v>2</v>
      </c>
      <c r="L33" s="33" t="s">
        <v>116</v>
      </c>
      <c r="M33" s="79"/>
      <c r="N33" s="81">
        <v>1.6E-2</v>
      </c>
      <c r="O33" s="7"/>
      <c r="Q33" s="7"/>
      <c r="R33" s="7"/>
      <c r="S33" s="7"/>
      <c r="T33" s="7"/>
    </row>
    <row r="34" spans="1:25" ht="29.25" customHeight="1" x14ac:dyDescent="0.25">
      <c r="A34" s="138" t="s">
        <v>26</v>
      </c>
      <c r="B34" s="139" t="s">
        <v>27</v>
      </c>
      <c r="C34" s="139"/>
      <c r="D34" s="139"/>
      <c r="E34" s="131"/>
      <c r="F34" s="11"/>
      <c r="G34" s="105"/>
      <c r="I34" s="26">
        <v>7</v>
      </c>
      <c r="J34" s="77"/>
      <c r="K34" s="78"/>
      <c r="L34" s="34"/>
      <c r="M34" s="79"/>
      <c r="N34" s="81"/>
      <c r="O34" s="7"/>
      <c r="Q34" s="7"/>
      <c r="R34" s="7"/>
      <c r="S34" s="7"/>
      <c r="T34" s="7"/>
      <c r="Y34" s="6" t="s">
        <v>83</v>
      </c>
    </row>
    <row r="35" spans="1:25" ht="25.5" customHeight="1" x14ac:dyDescent="0.25">
      <c r="A35" s="140" t="s">
        <v>28</v>
      </c>
      <c r="B35" s="140" t="s">
        <v>100</v>
      </c>
      <c r="C35" s="141" t="s">
        <v>101</v>
      </c>
      <c r="D35" s="140" t="s">
        <v>102</v>
      </c>
      <c r="E35" s="11"/>
      <c r="F35" s="11"/>
      <c r="G35" s="105"/>
      <c r="I35" s="26">
        <v>8</v>
      </c>
      <c r="J35" s="77"/>
      <c r="K35" s="78"/>
      <c r="L35" s="34"/>
      <c r="M35" s="79"/>
      <c r="N35" s="81"/>
      <c r="O35" s="7"/>
      <c r="Q35" s="7"/>
      <c r="R35" s="7"/>
      <c r="S35" s="7"/>
      <c r="T35" s="7"/>
      <c r="Y35" s="6" t="s">
        <v>84</v>
      </c>
    </row>
    <row r="36" spans="1:25" ht="13.9" customHeight="1" x14ac:dyDescent="0.25">
      <c r="A36" s="142" t="s">
        <v>19</v>
      </c>
      <c r="B36" s="143" t="s">
        <v>128</v>
      </c>
      <c r="C36" s="143" t="s">
        <v>129</v>
      </c>
      <c r="D36" s="143" t="s">
        <v>130</v>
      </c>
      <c r="E36" s="11"/>
      <c r="F36" s="11"/>
      <c r="G36" s="105"/>
      <c r="I36" s="26">
        <v>9</v>
      </c>
      <c r="J36" s="77"/>
      <c r="K36" s="78"/>
      <c r="L36" s="34"/>
      <c r="M36" s="79"/>
      <c r="N36" s="81"/>
      <c r="O36" s="7"/>
      <c r="Q36" s="7"/>
      <c r="R36" s="7"/>
      <c r="S36" s="7"/>
      <c r="T36" s="7"/>
      <c r="Y36" s="6" t="s">
        <v>82</v>
      </c>
    </row>
    <row r="37" spans="1:25" ht="13.9" customHeight="1" x14ac:dyDescent="0.25">
      <c r="A37" s="142" t="s">
        <v>20</v>
      </c>
      <c r="B37" s="144"/>
      <c r="C37" s="144"/>
      <c r="D37" s="144"/>
      <c r="E37" s="11"/>
      <c r="F37" s="11"/>
      <c r="G37" s="105"/>
      <c r="I37" s="26">
        <v>10</v>
      </c>
      <c r="J37" s="77"/>
      <c r="K37" s="78"/>
      <c r="L37" s="35"/>
      <c r="M37" s="79"/>
      <c r="N37" s="81"/>
      <c r="O37" s="7"/>
      <c r="Q37" s="7"/>
      <c r="R37" s="7"/>
      <c r="S37" s="7"/>
      <c r="T37" s="7"/>
    </row>
    <row r="38" spans="1:25" ht="13.9" customHeight="1" x14ac:dyDescent="0.25">
      <c r="A38" s="142" t="s">
        <v>21</v>
      </c>
      <c r="B38" s="144"/>
      <c r="C38" s="144"/>
      <c r="D38" s="144"/>
      <c r="E38" s="11"/>
      <c r="F38" s="11"/>
      <c r="G38" s="105"/>
      <c r="I38" s="27">
        <v>11</v>
      </c>
      <c r="J38" s="77" t="s">
        <v>117</v>
      </c>
      <c r="K38" s="78">
        <v>3</v>
      </c>
      <c r="L38" s="36" t="s">
        <v>118</v>
      </c>
      <c r="M38" s="79"/>
      <c r="N38" s="82">
        <v>7.0000000000000001E-3</v>
      </c>
      <c r="O38" s="7"/>
      <c r="Q38" s="7"/>
      <c r="R38" s="7"/>
      <c r="S38" s="7"/>
      <c r="T38" s="7"/>
      <c r="Y38" s="43" t="s">
        <v>58</v>
      </c>
    </row>
    <row r="39" spans="1:25" ht="13.9" customHeight="1" x14ac:dyDescent="0.25">
      <c r="A39" s="142" t="s">
        <v>22</v>
      </c>
      <c r="B39" s="145"/>
      <c r="C39" s="145"/>
      <c r="D39" s="145"/>
      <c r="E39" s="11"/>
      <c r="F39" s="11"/>
      <c r="G39" s="105"/>
      <c r="I39" s="27">
        <v>12</v>
      </c>
      <c r="J39" s="77"/>
      <c r="K39" s="78"/>
      <c r="L39" s="37"/>
      <c r="M39" s="79"/>
      <c r="N39" s="82"/>
      <c r="O39" s="7"/>
      <c r="Q39" s="7"/>
      <c r="R39" s="7"/>
      <c r="S39" s="7"/>
      <c r="T39" s="7"/>
      <c r="Y39" s="43" t="s">
        <v>56</v>
      </c>
    </row>
    <row r="40" spans="1:25" ht="13.9" customHeight="1" x14ac:dyDescent="0.25">
      <c r="A40" s="142"/>
      <c r="B40" s="146"/>
      <c r="C40" s="146"/>
      <c r="D40" s="146"/>
      <c r="E40" s="11"/>
      <c r="F40" s="11"/>
      <c r="G40" s="105"/>
      <c r="I40" s="27"/>
      <c r="J40" s="77"/>
      <c r="K40" s="78"/>
      <c r="L40" s="37"/>
      <c r="M40" s="79"/>
      <c r="N40" s="82"/>
      <c r="O40" s="7"/>
      <c r="Q40" s="7"/>
      <c r="R40" s="7"/>
      <c r="S40" s="7"/>
      <c r="T40" s="7"/>
      <c r="Y40" s="43" t="s">
        <v>122</v>
      </c>
    </row>
    <row r="41" spans="1:25" ht="26.45" customHeight="1" x14ac:dyDescent="0.25">
      <c r="A41" s="147" t="s">
        <v>131</v>
      </c>
      <c r="B41" s="147" t="s">
        <v>60</v>
      </c>
      <c r="C41" s="147" t="s">
        <v>74</v>
      </c>
      <c r="D41" s="147" t="s">
        <v>75</v>
      </c>
      <c r="E41" s="11"/>
      <c r="F41" s="11"/>
      <c r="G41" s="105"/>
      <c r="I41" s="27">
        <v>15</v>
      </c>
      <c r="J41" s="77"/>
      <c r="K41" s="78"/>
      <c r="L41" s="38"/>
      <c r="M41" s="79"/>
      <c r="N41" s="82"/>
      <c r="O41" s="7"/>
      <c r="Q41" s="7"/>
      <c r="R41" s="7"/>
      <c r="S41" s="7"/>
      <c r="T41" s="7"/>
      <c r="Y41" s="43" t="s">
        <v>57</v>
      </c>
    </row>
    <row r="42" spans="1:25" ht="21" customHeight="1" x14ac:dyDescent="0.25">
      <c r="A42" s="148"/>
      <c r="B42" s="148"/>
      <c r="C42" s="148"/>
      <c r="D42" s="148"/>
      <c r="E42" s="11"/>
      <c r="F42" s="11"/>
      <c r="G42" s="105"/>
      <c r="J42" s="7"/>
      <c r="K42" s="7" t="s">
        <v>40</v>
      </c>
      <c r="L42" s="7"/>
      <c r="M42" s="7"/>
      <c r="N42" s="7"/>
      <c r="O42" s="7"/>
      <c r="Q42" s="7"/>
      <c r="R42" s="7"/>
      <c r="S42" s="7"/>
      <c r="T42" s="7"/>
      <c r="Y42" s="43" t="s">
        <v>65</v>
      </c>
    </row>
    <row r="43" spans="1:25" ht="15.75" customHeight="1" x14ac:dyDescent="0.25">
      <c r="A43" s="149">
        <f>IF(A42="Fiscales",3,IF(A42="Penales",2,IF(A42="Disciplinarios",1,IF(A42="Administrativos",0,IF(A42="No se auditó la materia",0,0)))))</f>
        <v>0</v>
      </c>
      <c r="B43" s="150">
        <f>IF(B42="Sin reservas",1,IF(B42="Incumplimiento Material con reserva",2,IF(B42="Incumplimiento Material adversa",4,IF(B42="Limitación en el alcance con reserva",3,IF(B42="Limitación en el alcance - Abstención de concepto",4,IF(B42="No hubo auditoría",0,0))))))</f>
        <v>0</v>
      </c>
      <c r="C43" s="150">
        <f>IF(C42="Alto",3,IF(C42="Medio",2,IF(C42="Bajo",1,0)))</f>
        <v>0</v>
      </c>
      <c r="D43" s="150">
        <f>IF(D42="Inadecuado o inexistente",3,IF(D42="Parcialmente adecuado",2,IF(D42="Adecuado",1,0)))</f>
        <v>0</v>
      </c>
      <c r="E43" s="11"/>
      <c r="F43" s="11"/>
      <c r="G43" s="105"/>
      <c r="J43" s="7"/>
      <c r="K43" s="7" t="s">
        <v>49</v>
      </c>
      <c r="L43" s="7"/>
      <c r="M43" s="7"/>
      <c r="N43" s="14" t="s">
        <v>19</v>
      </c>
      <c r="O43" s="7"/>
      <c r="Q43" s="7"/>
      <c r="R43" s="7"/>
      <c r="S43" s="7"/>
      <c r="T43" s="7"/>
      <c r="Y43" s="43" t="s">
        <v>64</v>
      </c>
    </row>
    <row r="44" spans="1:25" ht="12" customHeight="1" x14ac:dyDescent="0.25">
      <c r="A44" s="151"/>
      <c r="B44" s="152"/>
      <c r="C44" s="152"/>
      <c r="D44" s="152"/>
      <c r="E44" s="11"/>
      <c r="F44" s="11"/>
      <c r="G44" s="105"/>
      <c r="J44" s="7"/>
      <c r="K44" s="7"/>
      <c r="L44" s="7"/>
      <c r="M44" s="7"/>
      <c r="N44" s="14" t="s">
        <v>20</v>
      </c>
      <c r="O44" s="7"/>
      <c r="Q44" s="7"/>
      <c r="R44" s="7"/>
      <c r="S44" s="7"/>
      <c r="T44" s="7"/>
    </row>
    <row r="45" spans="1:25" ht="14.25" customHeight="1" x14ac:dyDescent="0.25">
      <c r="A45" s="147" t="s">
        <v>119</v>
      </c>
      <c r="B45" s="147" t="s">
        <v>125</v>
      </c>
      <c r="C45" s="28"/>
      <c r="D45" s="28"/>
      <c r="E45" s="11"/>
      <c r="F45" s="11"/>
      <c r="G45" s="105"/>
      <c r="J45" s="7"/>
      <c r="K45" s="7"/>
      <c r="L45" s="7"/>
      <c r="M45" s="7"/>
      <c r="N45" s="14" t="s">
        <v>21</v>
      </c>
      <c r="O45" s="7"/>
      <c r="Q45" s="7"/>
      <c r="R45" s="7"/>
      <c r="S45" s="7"/>
      <c r="T45" s="7"/>
    </row>
    <row r="46" spans="1:25" ht="12.75" customHeight="1" x14ac:dyDescent="0.25">
      <c r="A46" s="153">
        <f>SUM(A43:D43)</f>
        <v>0</v>
      </c>
      <c r="B46" s="154" t="str">
        <f>IF(ISERROR(A46),"SIN VALOR",IF(AND(A46&lt;6),D36,IF(AND(A46&gt;=6,A46&lt;11),C36,IF(AND(A46&gt;=11),B36))))</f>
        <v>Entre &gt;=2,08% y &lt;=3,0%</v>
      </c>
      <c r="C46" s="28"/>
      <c r="D46" s="42"/>
      <c r="E46" s="155"/>
      <c r="F46" s="156"/>
      <c r="G46" s="105"/>
      <c r="J46" s="7"/>
      <c r="K46" s="7"/>
      <c r="L46" s="7"/>
      <c r="M46" s="7"/>
      <c r="N46" s="14" t="s">
        <v>22</v>
      </c>
      <c r="O46" s="7"/>
      <c r="Q46" s="7"/>
      <c r="R46" s="7"/>
      <c r="S46" s="7"/>
      <c r="T46" s="7"/>
    </row>
    <row r="47" spans="1:25" ht="12.75" customHeight="1" x14ac:dyDescent="0.25">
      <c r="A47" s="153"/>
      <c r="B47" s="154"/>
      <c r="C47" s="28"/>
      <c r="D47" s="42"/>
      <c r="E47" s="155"/>
      <c r="F47" s="156"/>
      <c r="G47" s="105"/>
      <c r="J47" s="7"/>
      <c r="K47" s="7"/>
      <c r="L47" s="7"/>
      <c r="M47" s="7"/>
      <c r="N47" s="7"/>
      <c r="O47" s="7"/>
      <c r="Q47" s="7"/>
      <c r="R47" s="7"/>
      <c r="S47" s="7"/>
      <c r="T47" s="7"/>
    </row>
    <row r="48" spans="1:25" ht="12.75" customHeight="1" x14ac:dyDescent="0.25">
      <c r="A48" s="157"/>
      <c r="B48" s="158"/>
      <c r="C48" s="28"/>
      <c r="D48" s="42"/>
      <c r="E48" s="155"/>
      <c r="F48" s="156"/>
      <c r="G48" s="105"/>
      <c r="J48" s="7"/>
      <c r="K48" s="7"/>
      <c r="L48" s="7"/>
      <c r="M48" s="7"/>
      <c r="N48" s="7"/>
      <c r="O48" s="7"/>
      <c r="Q48" s="7"/>
      <c r="R48" s="7"/>
      <c r="S48" s="7"/>
      <c r="T48" s="7"/>
    </row>
    <row r="49" spans="1:25" ht="12.75" customHeight="1" x14ac:dyDescent="0.25">
      <c r="A49" s="157"/>
      <c r="B49" s="158"/>
      <c r="C49" s="28"/>
      <c r="D49" s="42"/>
      <c r="E49" s="155"/>
      <c r="F49" s="156"/>
      <c r="G49" s="105"/>
      <c r="J49" s="7"/>
      <c r="K49" s="7"/>
      <c r="L49" s="7"/>
      <c r="M49" s="7"/>
      <c r="N49" s="7"/>
      <c r="O49" s="7"/>
      <c r="Q49" s="7"/>
      <c r="R49" s="7"/>
      <c r="S49" s="7"/>
      <c r="T49" s="7"/>
    </row>
    <row r="50" spans="1:25" ht="12.75" customHeight="1" x14ac:dyDescent="0.25">
      <c r="A50" s="159"/>
      <c r="B50" s="160"/>
      <c r="C50" s="67"/>
      <c r="D50" s="68"/>
      <c r="E50" s="161"/>
      <c r="F50" s="162"/>
      <c r="G50" s="163"/>
      <c r="J50" s="7"/>
      <c r="K50" s="7"/>
      <c r="L50" s="7"/>
      <c r="M50" s="7"/>
      <c r="N50" s="7"/>
      <c r="O50" s="7"/>
      <c r="Q50" s="7"/>
      <c r="R50" s="7"/>
      <c r="S50" s="7"/>
      <c r="T50" s="7"/>
    </row>
    <row r="51" spans="1:25" ht="12.75" customHeight="1" x14ac:dyDescent="0.25">
      <c r="A51" s="164"/>
      <c r="B51" s="165"/>
      <c r="C51" s="69"/>
      <c r="D51" s="69"/>
      <c r="E51" s="166"/>
      <c r="F51" s="166"/>
      <c r="G51" s="167"/>
      <c r="J51" s="7"/>
      <c r="K51" s="7"/>
      <c r="L51" s="7"/>
      <c r="M51" s="7"/>
      <c r="N51" s="7"/>
      <c r="O51" s="7"/>
      <c r="Q51" s="7"/>
      <c r="R51" s="7"/>
      <c r="S51" s="7"/>
      <c r="T51" s="7"/>
      <c r="Y51" s="44">
        <v>0.5</v>
      </c>
    </row>
    <row r="52" spans="1:25" ht="16.5" customHeight="1" thickBot="1" x14ac:dyDescent="0.3">
      <c r="A52" s="168" t="s">
        <v>140</v>
      </c>
      <c r="B52" s="152"/>
      <c r="C52" s="152"/>
      <c r="D52" s="152"/>
      <c r="E52" s="11"/>
      <c r="F52" s="11"/>
      <c r="G52" s="105"/>
      <c r="J52" s="7"/>
      <c r="K52" s="7"/>
      <c r="L52" s="7"/>
      <c r="M52" s="7"/>
      <c r="N52" s="7"/>
      <c r="O52" s="7"/>
      <c r="Q52" s="7"/>
      <c r="R52" s="7"/>
      <c r="S52" s="7"/>
      <c r="T52" s="7"/>
      <c r="Y52" s="44">
        <v>0.75</v>
      </c>
    </row>
    <row r="53" spans="1:25" ht="18.75" customHeight="1" x14ac:dyDescent="0.25">
      <c r="A53" s="83"/>
      <c r="B53" s="84"/>
      <c r="C53" s="84"/>
      <c r="D53" s="84"/>
      <c r="E53" s="60"/>
      <c r="F53" s="11"/>
      <c r="G53" s="105"/>
      <c r="J53" s="7"/>
      <c r="K53" s="7"/>
      <c r="L53" s="7" t="s">
        <v>82</v>
      </c>
      <c r="M53" s="7"/>
      <c r="N53" s="7"/>
      <c r="O53" s="7"/>
      <c r="Q53" s="7"/>
      <c r="R53" s="7"/>
      <c r="S53" s="7"/>
      <c r="T53" s="7"/>
    </row>
    <row r="54" spans="1:25" ht="13.9" customHeight="1" x14ac:dyDescent="0.25">
      <c r="A54" s="85"/>
      <c r="B54" s="86"/>
      <c r="C54" s="86"/>
      <c r="D54" s="86"/>
      <c r="E54" s="61"/>
      <c r="F54" s="131"/>
      <c r="G54" s="105"/>
      <c r="J54" s="7"/>
      <c r="K54" s="7"/>
      <c r="L54" s="7"/>
      <c r="M54" s="7"/>
      <c r="N54" s="7"/>
      <c r="O54" s="7"/>
      <c r="Q54" s="7"/>
      <c r="R54" s="7"/>
      <c r="S54" s="7"/>
      <c r="T54" s="7"/>
    </row>
    <row r="55" spans="1:25" ht="13.9" customHeight="1" x14ac:dyDescent="0.25">
      <c r="A55" s="85"/>
      <c r="B55" s="86"/>
      <c r="C55" s="86"/>
      <c r="D55" s="86"/>
      <c r="E55" s="61"/>
      <c r="F55" s="11"/>
      <c r="G55" s="105"/>
      <c r="J55" s="7"/>
      <c r="K55" s="7"/>
      <c r="L55" s="7"/>
      <c r="M55" s="7"/>
      <c r="N55" s="7"/>
      <c r="O55" s="7"/>
      <c r="Q55" s="7"/>
      <c r="R55" s="7"/>
      <c r="S55" s="7"/>
      <c r="T55" s="7"/>
    </row>
    <row r="56" spans="1:25" ht="13.9" customHeight="1" x14ac:dyDescent="0.25">
      <c r="A56" s="85"/>
      <c r="B56" s="86"/>
      <c r="C56" s="86"/>
      <c r="D56" s="86"/>
      <c r="E56" s="61"/>
      <c r="F56" s="11"/>
      <c r="G56" s="105"/>
      <c r="J56" s="7"/>
      <c r="K56" s="7"/>
      <c r="L56" s="7"/>
      <c r="M56" s="7"/>
      <c r="N56" s="7"/>
      <c r="O56" s="7"/>
      <c r="Q56" s="7"/>
      <c r="R56" s="7"/>
      <c r="S56" s="7"/>
      <c r="T56" s="7"/>
    </row>
    <row r="57" spans="1:25" ht="24.75" customHeight="1" x14ac:dyDescent="0.25">
      <c r="A57" s="85"/>
      <c r="B57" s="86"/>
      <c r="C57" s="86"/>
      <c r="D57" s="86"/>
      <c r="E57" s="61"/>
      <c r="F57" s="11"/>
      <c r="G57" s="105"/>
      <c r="J57" s="7"/>
      <c r="K57" s="7"/>
      <c r="L57" s="7"/>
      <c r="M57" s="7"/>
      <c r="N57" s="7"/>
      <c r="O57" s="7"/>
      <c r="Q57" s="7"/>
      <c r="R57" s="7"/>
      <c r="S57" s="7"/>
      <c r="T57" s="7"/>
    </row>
    <row r="58" spans="1:25" ht="20.25" customHeight="1" thickBot="1" x14ac:dyDescent="0.3">
      <c r="A58" s="87"/>
      <c r="B58" s="88"/>
      <c r="C58" s="88"/>
      <c r="D58" s="88"/>
      <c r="E58" s="62"/>
      <c r="F58" s="11"/>
      <c r="G58" s="105"/>
    </row>
    <row r="59" spans="1:25" ht="25.5" customHeight="1" x14ac:dyDescent="0.25">
      <c r="A59" s="123"/>
      <c r="B59" s="11"/>
      <c r="C59" s="11"/>
      <c r="D59" s="11"/>
      <c r="E59" s="11"/>
      <c r="F59" s="11"/>
      <c r="G59" s="105"/>
    </row>
    <row r="60" spans="1:25" ht="25.5" customHeight="1" x14ac:dyDescent="0.25">
      <c r="A60" s="169" t="s">
        <v>9</v>
      </c>
      <c r="B60" s="170"/>
      <c r="C60" s="170"/>
      <c r="D60" s="171"/>
      <c r="E60" s="172"/>
      <c r="F60" s="11"/>
      <c r="G60" s="105"/>
    </row>
    <row r="61" spans="1:25" ht="25.5" customHeight="1" x14ac:dyDescent="0.25">
      <c r="A61" s="123" t="s">
        <v>2</v>
      </c>
      <c r="B61" s="11"/>
      <c r="C61" s="11"/>
      <c r="D61" s="11"/>
      <c r="E61" s="11"/>
      <c r="F61" s="11"/>
      <c r="G61" s="105"/>
    </row>
    <row r="62" spans="1:25" ht="25.5" customHeight="1" thickBot="1" x14ac:dyDescent="0.3">
      <c r="A62" s="123"/>
      <c r="B62" s="11"/>
      <c r="C62" s="173"/>
      <c r="D62" s="173"/>
      <c r="E62" s="11"/>
      <c r="F62" s="11"/>
      <c r="G62" s="105"/>
    </row>
    <row r="63" spans="1:25" ht="13.9" customHeight="1" thickBot="1" x14ac:dyDescent="0.3">
      <c r="A63" s="174" t="s">
        <v>6</v>
      </c>
      <c r="B63" s="175" t="s">
        <v>3</v>
      </c>
      <c r="C63" s="176"/>
      <c r="D63" s="177" t="s">
        <v>4</v>
      </c>
      <c r="E63" s="11"/>
      <c r="F63" s="11"/>
      <c r="G63" s="105"/>
    </row>
    <row r="64" spans="1:25" ht="13.9" customHeight="1" thickBot="1" x14ac:dyDescent="0.3">
      <c r="A64" s="178" t="str">
        <f>+A39</f>
        <v>Gastos ejecutados</v>
      </c>
      <c r="B64" s="45"/>
      <c r="C64" s="179">
        <f>+B30*B64</f>
        <v>0</v>
      </c>
      <c r="D64" s="180"/>
      <c r="E64" s="11"/>
      <c r="F64" s="11"/>
      <c r="G64" s="105"/>
    </row>
    <row r="65" spans="1:25" ht="13.9" customHeight="1" x14ac:dyDescent="0.25">
      <c r="A65" s="123"/>
      <c r="B65" s="11"/>
      <c r="C65" s="11"/>
      <c r="D65" s="11"/>
      <c r="E65" s="11"/>
      <c r="F65" s="11"/>
      <c r="G65" s="105"/>
    </row>
    <row r="66" spans="1:25" ht="13.9" customHeight="1" x14ac:dyDescent="0.25">
      <c r="A66" s="181" t="s">
        <v>10</v>
      </c>
      <c r="B66" s="182"/>
      <c r="C66" s="182"/>
      <c r="D66" s="183"/>
      <c r="E66" s="184"/>
      <c r="F66" s="11"/>
      <c r="G66" s="105"/>
      <c r="Y66" s="41"/>
    </row>
    <row r="67" spans="1:25" ht="13.9" customHeight="1" x14ac:dyDescent="0.25">
      <c r="A67" s="185" t="s">
        <v>24</v>
      </c>
      <c r="B67" s="186"/>
      <c r="C67" s="186"/>
      <c r="D67" s="186"/>
      <c r="E67" s="186"/>
      <c r="F67" s="11"/>
      <c r="G67" s="105"/>
      <c r="H67" s="46"/>
      <c r="Y67" s="41"/>
    </row>
    <row r="68" spans="1:25" ht="13.9" customHeight="1" thickBot="1" x14ac:dyDescent="0.3">
      <c r="A68" s="123"/>
      <c r="B68" s="11"/>
      <c r="C68" s="11"/>
      <c r="D68" s="11"/>
      <c r="E68" s="11"/>
      <c r="F68" s="11"/>
      <c r="G68" s="105"/>
      <c r="H68" s="49"/>
      <c r="Y68" s="41"/>
    </row>
    <row r="69" spans="1:25" ht="13.9" customHeight="1" thickBot="1" x14ac:dyDescent="0.3">
      <c r="A69" s="174" t="s">
        <v>8</v>
      </c>
      <c r="B69" s="187" t="s">
        <v>11</v>
      </c>
      <c r="C69" s="11"/>
      <c r="D69" s="11"/>
      <c r="E69" s="11"/>
      <c r="F69" s="11"/>
      <c r="G69" s="105"/>
      <c r="Y69" s="41"/>
    </row>
    <row r="70" spans="1:25" ht="13.9" customHeight="1" thickBot="1" x14ac:dyDescent="0.3">
      <c r="A70" s="188">
        <v>0.5</v>
      </c>
      <c r="B70" s="189">
        <f>+C64*A70</f>
        <v>0</v>
      </c>
      <c r="C70" s="11"/>
      <c r="D70" s="11"/>
      <c r="E70" s="11"/>
      <c r="F70" s="11"/>
      <c r="G70" s="105"/>
      <c r="Y70" s="41"/>
    </row>
    <row r="71" spans="1:25" ht="13.9" customHeight="1" x14ac:dyDescent="0.25">
      <c r="A71" s="123"/>
      <c r="B71" s="11"/>
      <c r="C71" s="11"/>
      <c r="D71" s="11"/>
      <c r="E71" s="11"/>
      <c r="F71" s="11"/>
      <c r="G71" s="105"/>
      <c r="Y71" s="41"/>
    </row>
    <row r="72" spans="1:25" ht="13.9" customHeight="1" x14ac:dyDescent="0.25">
      <c r="A72" s="190" t="s">
        <v>12</v>
      </c>
      <c r="B72" s="191"/>
      <c r="C72" s="191"/>
      <c r="D72" s="191"/>
      <c r="E72" s="191"/>
      <c r="F72" s="11"/>
      <c r="G72" s="105"/>
      <c r="Y72" s="41"/>
    </row>
    <row r="73" spans="1:25" ht="13.9" customHeight="1" x14ac:dyDescent="0.25">
      <c r="A73" s="192" t="s">
        <v>13</v>
      </c>
      <c r="B73" s="193"/>
      <c r="C73" s="193"/>
      <c r="D73" s="193"/>
      <c r="E73" s="193"/>
      <c r="F73" s="11"/>
      <c r="G73" s="105"/>
      <c r="Y73" s="41"/>
    </row>
    <row r="74" spans="1:25" ht="9.75" customHeight="1" x14ac:dyDescent="0.25">
      <c r="A74" s="123"/>
      <c r="B74" s="11"/>
      <c r="C74" s="11"/>
      <c r="D74" s="11"/>
      <c r="E74" s="11"/>
      <c r="F74" s="11"/>
      <c r="G74" s="105"/>
      <c r="Y74" s="41"/>
    </row>
    <row r="75" spans="1:25" ht="26.25" hidden="1" customHeight="1" x14ac:dyDescent="0.25">
      <c r="A75" s="123"/>
      <c r="B75" s="11"/>
      <c r="C75" s="11"/>
      <c r="D75" s="11"/>
      <c r="E75" s="11"/>
      <c r="F75" s="11"/>
      <c r="G75" s="105"/>
      <c r="Y75" s="41" t="s">
        <v>88</v>
      </c>
    </row>
    <row r="76" spans="1:25" ht="25.5" customHeight="1" x14ac:dyDescent="0.25">
      <c r="A76" s="194" t="s">
        <v>14</v>
      </c>
      <c r="B76" s="195"/>
      <c r="C76" s="195"/>
      <c r="D76" s="196"/>
      <c r="E76" s="197"/>
      <c r="F76" s="11"/>
      <c r="G76" s="105"/>
    </row>
    <row r="77" spans="1:25" ht="25.5" customHeight="1" x14ac:dyDescent="0.25">
      <c r="A77" s="198" t="s">
        <v>15</v>
      </c>
      <c r="B77" s="199"/>
      <c r="C77" s="199"/>
      <c r="D77" s="199"/>
      <c r="E77" s="200"/>
      <c r="F77" s="11"/>
      <c r="G77" s="105"/>
      <c r="Y77" s="41" t="s">
        <v>76</v>
      </c>
    </row>
    <row r="78" spans="1:25" ht="12" customHeight="1" x14ac:dyDescent="0.25">
      <c r="A78" s="123"/>
      <c r="B78" s="11"/>
      <c r="C78" s="11"/>
      <c r="D78" s="11"/>
      <c r="E78" s="11"/>
      <c r="F78" s="11"/>
      <c r="G78" s="105"/>
      <c r="Y78" s="41" t="s">
        <v>92</v>
      </c>
    </row>
    <row r="79" spans="1:25" s="9" customFormat="1" ht="24.75" customHeight="1" x14ac:dyDescent="0.25">
      <c r="A79" s="140" t="s">
        <v>16</v>
      </c>
      <c r="B79" s="63" t="s">
        <v>17</v>
      </c>
      <c r="C79" s="64">
        <v>3</v>
      </c>
      <c r="D79" s="11"/>
      <c r="E79" s="11"/>
      <c r="F79" s="201" t="s">
        <v>76</v>
      </c>
      <c r="G79" s="105"/>
      <c r="K79" s="10"/>
      <c r="P79" s="40"/>
      <c r="Y79" s="41" t="s">
        <v>70</v>
      </c>
    </row>
    <row r="80" spans="1:25" s="9" customFormat="1" ht="21.75" customHeight="1" x14ac:dyDescent="0.25">
      <c r="A80" s="202">
        <f>IF(A70=50%,5%,3%)</f>
        <v>0.05</v>
      </c>
      <c r="B80" s="203">
        <f>+C64*A80</f>
        <v>0</v>
      </c>
      <c r="C80" s="64">
        <v>5</v>
      </c>
      <c r="D80" s="11"/>
      <c r="E80" s="11"/>
      <c r="F80" s="201" t="s">
        <v>92</v>
      </c>
      <c r="G80" s="204"/>
      <c r="H80" s="10"/>
      <c r="I80" s="10"/>
      <c r="J80" s="10"/>
      <c r="K80" s="10"/>
      <c r="P80" s="40"/>
      <c r="Y80" s="41" t="s">
        <v>77</v>
      </c>
    </row>
    <row r="81" spans="1:25" s="9" customFormat="1" ht="21.75" customHeight="1" x14ac:dyDescent="0.25">
      <c r="A81" s="205"/>
      <c r="B81" s="206"/>
      <c r="C81" s="64"/>
      <c r="D81" s="11"/>
      <c r="E81" s="11"/>
      <c r="F81" s="201"/>
      <c r="G81" s="204"/>
      <c r="H81" s="10"/>
      <c r="I81" s="10"/>
      <c r="J81" s="10"/>
      <c r="K81" s="10"/>
      <c r="P81" s="40"/>
      <c r="Y81" s="41"/>
    </row>
    <row r="82" spans="1:25" s="9" customFormat="1" ht="21.75" customHeight="1" x14ac:dyDescent="0.25">
      <c r="A82" s="205"/>
      <c r="B82" s="206"/>
      <c r="C82" s="64"/>
      <c r="D82" s="11"/>
      <c r="E82" s="11"/>
      <c r="F82" s="201"/>
      <c r="G82" s="204"/>
      <c r="H82" s="10"/>
      <c r="I82" s="10"/>
      <c r="J82" s="10"/>
      <c r="K82" s="10"/>
      <c r="P82" s="40"/>
      <c r="Y82" s="41"/>
    </row>
    <row r="83" spans="1:25" s="9" customFormat="1" ht="21.75" customHeight="1" x14ac:dyDescent="0.25">
      <c r="A83" s="207"/>
      <c r="B83" s="208"/>
      <c r="C83" s="209"/>
      <c r="D83" s="210"/>
      <c r="E83" s="210"/>
      <c r="F83" s="211"/>
      <c r="G83" s="212"/>
      <c r="H83" s="10"/>
      <c r="I83" s="10"/>
      <c r="J83" s="10"/>
      <c r="K83" s="10"/>
      <c r="P83" s="40"/>
      <c r="Y83" s="41"/>
    </row>
    <row r="84" spans="1:25" ht="27" customHeight="1" x14ac:dyDescent="0.25">
      <c r="A84" s="213" t="s">
        <v>124</v>
      </c>
      <c r="B84" s="214"/>
      <c r="C84" s="214"/>
      <c r="D84" s="215"/>
      <c r="E84" s="216"/>
      <c r="F84" s="201" t="s">
        <v>77</v>
      </c>
      <c r="G84" s="217"/>
      <c r="H84" s="8"/>
      <c r="I84" s="8"/>
      <c r="J84" s="8"/>
      <c r="K84" s="8"/>
      <c r="Y84" s="41" t="s">
        <v>90</v>
      </c>
    </row>
    <row r="85" spans="1:25" ht="29.25" customHeight="1" x14ac:dyDescent="0.25">
      <c r="A85" s="218" t="s">
        <v>62</v>
      </c>
      <c r="B85" s="219" t="s">
        <v>63</v>
      </c>
      <c r="C85" s="220"/>
      <c r="D85" s="221"/>
      <c r="E85" s="222"/>
      <c r="F85" s="201" t="s">
        <v>90</v>
      </c>
      <c r="G85" s="217"/>
      <c r="H85" s="8"/>
      <c r="I85" s="8"/>
      <c r="J85" s="8"/>
      <c r="K85" s="8"/>
      <c r="Y85" s="41" t="s">
        <v>91</v>
      </c>
    </row>
    <row r="86" spans="1:25" ht="28.5" customHeight="1" x14ac:dyDescent="0.25">
      <c r="A86" s="218"/>
      <c r="B86" s="223" t="s">
        <v>71</v>
      </c>
      <c r="C86" s="223"/>
      <c r="D86" s="219" t="s">
        <v>104</v>
      </c>
      <c r="E86" s="221"/>
      <c r="F86" s="201"/>
      <c r="G86" s="217"/>
      <c r="H86" s="8"/>
      <c r="I86" s="8"/>
      <c r="J86" s="8"/>
      <c r="K86" s="8"/>
      <c r="Y86" s="41" t="s">
        <v>78</v>
      </c>
    </row>
    <row r="87" spans="1:25" ht="36" customHeight="1" x14ac:dyDescent="0.25">
      <c r="A87" s="218"/>
      <c r="B87" s="224" t="s">
        <v>103</v>
      </c>
      <c r="C87" s="225" t="s">
        <v>143</v>
      </c>
      <c r="D87" s="226" t="s">
        <v>72</v>
      </c>
      <c r="E87" s="227"/>
      <c r="F87" s="201" t="s">
        <v>91</v>
      </c>
      <c r="G87" s="217"/>
      <c r="H87" s="8"/>
      <c r="I87" s="8"/>
      <c r="J87" s="8"/>
      <c r="K87" s="8"/>
      <c r="Y87" s="41" t="s">
        <v>79</v>
      </c>
    </row>
    <row r="88" spans="1:25" ht="91.5" customHeight="1" x14ac:dyDescent="0.25">
      <c r="A88" s="228"/>
      <c r="B88" s="58"/>
      <c r="C88" s="29"/>
      <c r="D88" s="72"/>
      <c r="E88" s="73"/>
      <c r="F88" s="201" t="s">
        <v>78</v>
      </c>
      <c r="G88" s="217"/>
      <c r="H88" s="8"/>
      <c r="I88" s="8"/>
      <c r="J88" s="8"/>
      <c r="K88" s="8"/>
      <c r="Y88" s="41" t="s">
        <v>80</v>
      </c>
    </row>
    <row r="89" spans="1:25" ht="86.25" customHeight="1" x14ac:dyDescent="0.25">
      <c r="A89" s="228"/>
      <c r="B89" s="58"/>
      <c r="C89" s="29"/>
      <c r="D89" s="72"/>
      <c r="E89" s="73"/>
      <c r="F89" s="201" t="s">
        <v>79</v>
      </c>
      <c r="G89" s="64"/>
      <c r="Y89" s="41" t="s">
        <v>88</v>
      </c>
    </row>
    <row r="90" spans="1:25" ht="100.5" customHeight="1" x14ac:dyDescent="0.25">
      <c r="A90" s="228"/>
      <c r="B90" s="58"/>
      <c r="C90" s="29"/>
      <c r="D90" s="72"/>
      <c r="E90" s="73"/>
      <c r="F90" s="201" t="s">
        <v>80</v>
      </c>
      <c r="G90" s="64"/>
    </row>
    <row r="91" spans="1:25" ht="123" customHeight="1" x14ac:dyDescent="0.25">
      <c r="A91" s="228"/>
      <c r="B91" s="58"/>
      <c r="C91" s="29"/>
      <c r="D91" s="72"/>
      <c r="E91" s="73"/>
      <c r="F91" s="201" t="s">
        <v>88</v>
      </c>
      <c r="G91" s="64"/>
    </row>
    <row r="92" spans="1:25" ht="15" x14ac:dyDescent="0.25">
      <c r="A92" s="229"/>
      <c r="B92" s="47"/>
      <c r="C92" s="48"/>
      <c r="D92" s="52"/>
      <c r="E92" s="70"/>
      <c r="F92" s="11"/>
      <c r="G92" s="11"/>
      <c r="Y92" s="15" t="s">
        <v>89</v>
      </c>
    </row>
    <row r="93" spans="1:25" s="9" customFormat="1" ht="15" x14ac:dyDescent="0.25">
      <c r="A93" s="230" t="s">
        <v>132</v>
      </c>
      <c r="B93" s="231"/>
      <c r="C93" s="64"/>
      <c r="D93" s="11"/>
      <c r="E93" s="105"/>
      <c r="F93" s="201"/>
      <c r="G93" s="66"/>
      <c r="H93" s="10"/>
      <c r="I93" s="10"/>
      <c r="J93" s="10"/>
      <c r="K93" s="10"/>
      <c r="P93" s="40"/>
      <c r="Y93" s="15" t="s">
        <v>66</v>
      </c>
    </row>
    <row r="94" spans="1:25" s="9" customFormat="1" ht="15" x14ac:dyDescent="0.25">
      <c r="A94" s="232"/>
      <c r="B94" s="233"/>
      <c r="C94" s="209"/>
      <c r="D94" s="11"/>
      <c r="E94" s="105"/>
      <c r="F94" s="201"/>
      <c r="G94" s="66"/>
      <c r="H94" s="10"/>
      <c r="I94" s="10"/>
      <c r="J94" s="10"/>
      <c r="K94" s="10"/>
      <c r="P94" s="40"/>
      <c r="Y94" s="15"/>
    </row>
    <row r="95" spans="1:25" ht="15" x14ac:dyDescent="0.25">
      <c r="A95" s="11"/>
      <c r="B95" s="11"/>
      <c r="C95" s="11"/>
      <c r="D95" s="234"/>
      <c r="E95" s="234"/>
      <c r="F95" s="235"/>
      <c r="G95" s="236"/>
      <c r="H95" s="8"/>
      <c r="I95" s="8"/>
      <c r="J95" s="8"/>
      <c r="K95" s="8"/>
      <c r="Y95" s="15" t="s">
        <v>141</v>
      </c>
    </row>
    <row r="96" spans="1:25" ht="15" x14ac:dyDescent="0.25">
      <c r="A96" s="11"/>
      <c r="B96" s="11"/>
      <c r="C96" s="11"/>
      <c r="D96" s="131"/>
      <c r="E96" s="131"/>
      <c r="F96" s="235"/>
      <c r="G96" s="236"/>
      <c r="H96" s="8"/>
      <c r="I96" s="8"/>
      <c r="J96" s="8"/>
      <c r="K96" s="8"/>
    </row>
    <row r="97" spans="1:25" ht="15.75" x14ac:dyDescent="0.25">
      <c r="A97" s="237" t="s">
        <v>86</v>
      </c>
      <c r="B97" s="237"/>
      <c r="C97" s="237"/>
      <c r="D97" s="237"/>
      <c r="E97" s="237"/>
      <c r="F97" s="11"/>
      <c r="G97" s="11"/>
      <c r="Y97" s="15" t="s">
        <v>68</v>
      </c>
    </row>
    <row r="98" spans="1:25" ht="15.75" x14ac:dyDescent="0.25">
      <c r="A98" s="59" t="s">
        <v>87</v>
      </c>
      <c r="B98" s="94" t="s">
        <v>73</v>
      </c>
      <c r="C98" s="94"/>
      <c r="D98" s="94"/>
      <c r="E98" s="94"/>
      <c r="F98" s="11"/>
      <c r="G98" s="11"/>
      <c r="Y98" s="15" t="s">
        <v>85</v>
      </c>
    </row>
    <row r="99" spans="1:25" ht="73.900000000000006" customHeight="1" x14ac:dyDescent="0.25">
      <c r="A99" s="238"/>
      <c r="B99" s="95"/>
      <c r="C99" s="95"/>
      <c r="D99" s="95"/>
      <c r="E99" s="95"/>
      <c r="F99" s="11"/>
      <c r="G99" s="11"/>
    </row>
    <row r="100" spans="1:25" ht="13.9" customHeight="1" x14ac:dyDescent="0.25">
      <c r="A100" s="123"/>
      <c r="B100" s="11"/>
      <c r="C100" s="11"/>
      <c r="D100" s="11"/>
      <c r="E100" s="105"/>
      <c r="F100" s="11"/>
      <c r="G100" s="11"/>
    </row>
    <row r="101" spans="1:25" ht="13.9" customHeight="1" x14ac:dyDescent="0.25">
      <c r="A101" s="239" t="s">
        <v>96</v>
      </c>
      <c r="B101" s="239" t="s">
        <v>98</v>
      </c>
      <c r="C101" s="239" t="s">
        <v>97</v>
      </c>
      <c r="D101" s="11"/>
      <c r="E101" s="105"/>
      <c r="F101" s="11"/>
      <c r="G101" s="11"/>
    </row>
    <row r="102" spans="1:25" ht="13.9" customHeight="1" x14ac:dyDescent="0.25">
      <c r="A102" s="239" t="s">
        <v>95</v>
      </c>
      <c r="B102" s="240"/>
      <c r="C102" s="240"/>
      <c r="D102" s="11"/>
      <c r="E102" s="105"/>
      <c r="F102" s="11"/>
      <c r="G102" s="11"/>
    </row>
    <row r="103" spans="1:25" ht="7.5" customHeight="1" x14ac:dyDescent="0.25">
      <c r="A103" s="241"/>
      <c r="B103" s="11"/>
      <c r="C103" s="11"/>
      <c r="D103" s="11"/>
      <c r="E103" s="105"/>
      <c r="F103" s="11"/>
      <c r="G103" s="11"/>
    </row>
    <row r="104" spans="1:25" ht="13.9" customHeight="1" x14ac:dyDescent="0.25">
      <c r="A104" s="123"/>
      <c r="B104" s="11"/>
      <c r="C104" s="11"/>
      <c r="D104" s="11"/>
      <c r="E104" s="105"/>
      <c r="F104" s="11"/>
      <c r="G104" s="11"/>
    </row>
    <row r="105" spans="1:25" ht="13.9" customHeight="1" x14ac:dyDescent="0.25">
      <c r="A105" s="239" t="s">
        <v>99</v>
      </c>
      <c r="B105" s="239" t="s">
        <v>98</v>
      </c>
      <c r="C105" s="239" t="s">
        <v>97</v>
      </c>
      <c r="D105" s="11"/>
      <c r="E105" s="105"/>
      <c r="F105" s="11"/>
      <c r="G105" s="11"/>
    </row>
    <row r="106" spans="1:25" ht="13.9" customHeight="1" x14ac:dyDescent="0.25">
      <c r="A106" s="240"/>
      <c r="B106" s="240"/>
      <c r="C106" s="240"/>
      <c r="D106" s="11"/>
      <c r="E106" s="105"/>
      <c r="F106" s="11"/>
      <c r="G106" s="11"/>
    </row>
    <row r="107" spans="1:25" ht="13.9" customHeight="1" x14ac:dyDescent="0.25">
      <c r="A107" s="240"/>
      <c r="B107" s="240"/>
      <c r="C107" s="240"/>
      <c r="D107" s="11"/>
      <c r="E107" s="105"/>
      <c r="F107" s="11"/>
      <c r="G107" s="11"/>
    </row>
    <row r="108" spans="1:25" ht="13.9" customHeight="1" x14ac:dyDescent="0.25">
      <c r="A108" s="240"/>
      <c r="B108" s="240"/>
      <c r="C108" s="240"/>
      <c r="D108" s="11"/>
      <c r="E108" s="105"/>
      <c r="F108" s="11"/>
      <c r="G108" s="11"/>
    </row>
    <row r="109" spans="1:25" ht="13.9" customHeight="1" x14ac:dyDescent="0.25">
      <c r="A109" s="240"/>
      <c r="B109" s="240"/>
      <c r="C109" s="240"/>
      <c r="D109" s="11"/>
      <c r="E109" s="105"/>
      <c r="F109" s="11"/>
      <c r="G109" s="11"/>
    </row>
    <row r="110" spans="1:25" ht="13.9" customHeight="1" x14ac:dyDescent="0.25">
      <c r="A110" s="240"/>
      <c r="B110" s="240"/>
      <c r="C110" s="240"/>
      <c r="D110" s="11"/>
      <c r="E110" s="105"/>
      <c r="F110" s="11"/>
      <c r="G110" s="11"/>
    </row>
    <row r="111" spans="1:25" ht="13.9" customHeight="1" x14ac:dyDescent="0.25">
      <c r="A111" s="240"/>
      <c r="B111" s="240"/>
      <c r="C111" s="240"/>
      <c r="D111" s="11"/>
      <c r="E111" s="105"/>
      <c r="F111" s="11"/>
      <c r="G111" s="11"/>
    </row>
    <row r="112" spans="1:25" ht="13.9" customHeight="1" x14ac:dyDescent="0.25">
      <c r="A112" s="240"/>
      <c r="B112" s="240"/>
      <c r="C112" s="240"/>
      <c r="D112" s="11"/>
      <c r="E112" s="105"/>
      <c r="F112" s="11"/>
      <c r="G112" s="11"/>
    </row>
    <row r="113" spans="1:16" ht="13.9" customHeight="1" x14ac:dyDescent="0.25">
      <c r="A113" s="123"/>
      <c r="B113" s="11"/>
      <c r="C113" s="11"/>
      <c r="D113" s="11"/>
      <c r="E113" s="105"/>
      <c r="F113" s="11"/>
      <c r="G113" s="11"/>
    </row>
    <row r="114" spans="1:16" ht="13.9" customHeight="1" x14ac:dyDescent="0.25">
      <c r="A114" s="123"/>
      <c r="B114" s="11"/>
      <c r="C114" s="11"/>
      <c r="D114" s="11"/>
      <c r="E114" s="105"/>
      <c r="F114" s="11"/>
      <c r="G114" s="11"/>
    </row>
    <row r="115" spans="1:16" ht="13.9" customHeight="1" x14ac:dyDescent="0.25">
      <c r="A115" s="242"/>
      <c r="B115" s="210"/>
      <c r="C115" s="210"/>
      <c r="D115" s="210"/>
      <c r="E115" s="163"/>
      <c r="F115" s="11"/>
      <c r="G115" s="11"/>
    </row>
    <row r="116" spans="1:16" ht="13.9" customHeight="1" x14ac:dyDescent="0.25">
      <c r="A116" s="243"/>
      <c r="B116" s="243"/>
      <c r="C116" s="243"/>
      <c r="D116" s="243"/>
      <c r="E116" s="243"/>
      <c r="F116" s="243"/>
      <c r="G116" s="243"/>
    </row>
    <row r="120" spans="1:16" s="15" customFormat="1" ht="15" hidden="1" x14ac:dyDescent="0.25">
      <c r="A120" s="17"/>
      <c r="B120" s="18"/>
      <c r="C120" s="19"/>
      <c r="D120" s="19"/>
      <c r="E120" s="19"/>
      <c r="L120" s="16"/>
      <c r="P120" s="39"/>
    </row>
    <row r="121" spans="1:16" s="15" customFormat="1" ht="15" hidden="1" x14ac:dyDescent="0.25">
      <c r="A121" s="20"/>
      <c r="B121" s="21"/>
      <c r="C121" s="19"/>
      <c r="D121" s="19"/>
      <c r="E121" s="19"/>
      <c r="H121" s="16"/>
      <c r="I121" s="16"/>
      <c r="J121" s="16"/>
      <c r="K121" s="16"/>
      <c r="L121" s="16"/>
      <c r="P121" s="39"/>
    </row>
    <row r="122" spans="1:16" s="15" customFormat="1" ht="15" hidden="1" x14ac:dyDescent="0.25">
      <c r="A122" s="19"/>
      <c r="B122" s="19"/>
      <c r="C122" s="19"/>
      <c r="D122" s="19"/>
      <c r="E122" s="19"/>
      <c r="H122" s="16"/>
      <c r="I122" s="16"/>
      <c r="J122" s="16"/>
      <c r="K122" s="16"/>
      <c r="L122" s="16"/>
      <c r="P122" s="39"/>
    </row>
    <row r="123" spans="1:16" s="15" customFormat="1" ht="18.75" hidden="1" x14ac:dyDescent="0.3">
      <c r="A123" s="90"/>
      <c r="B123" s="90"/>
      <c r="C123" s="90"/>
      <c r="D123" s="90"/>
      <c r="E123" s="90"/>
      <c r="H123" s="16"/>
      <c r="I123" s="16"/>
      <c r="J123" s="16"/>
      <c r="K123" s="16"/>
      <c r="L123" s="16"/>
      <c r="P123" s="39"/>
    </row>
    <row r="124" spans="1:16" s="15" customFormat="1" ht="15.75" hidden="1" x14ac:dyDescent="0.25">
      <c r="A124" s="91"/>
      <c r="B124" s="92"/>
      <c r="C124" s="92"/>
      <c r="D124" s="92"/>
      <c r="E124" s="92"/>
      <c r="H124" s="16"/>
      <c r="I124" s="16"/>
      <c r="J124" s="16"/>
      <c r="K124" s="16"/>
      <c r="L124" s="16"/>
      <c r="P124" s="39"/>
    </row>
    <row r="125" spans="1:16" s="15" customFormat="1" ht="15.75" hidden="1" customHeight="1" x14ac:dyDescent="0.25">
      <c r="A125" s="91"/>
      <c r="B125" s="92"/>
      <c r="C125" s="92"/>
      <c r="D125" s="93"/>
      <c r="E125" s="93"/>
      <c r="H125" s="16"/>
      <c r="I125" s="16"/>
      <c r="J125" s="16"/>
      <c r="K125" s="16"/>
      <c r="L125" s="16"/>
      <c r="P125" s="39"/>
    </row>
    <row r="126" spans="1:16" s="15" customFormat="1" ht="15" hidden="1" x14ac:dyDescent="0.25">
      <c r="A126" s="96"/>
      <c r="B126" s="89"/>
      <c r="C126" s="89"/>
      <c r="D126" s="89"/>
      <c r="E126" s="89"/>
      <c r="H126" s="16"/>
      <c r="I126" s="16"/>
      <c r="J126" s="16"/>
      <c r="K126" s="16"/>
      <c r="L126" s="16"/>
      <c r="P126" s="39"/>
    </row>
    <row r="127" spans="1:16" s="15" customFormat="1" ht="15" hidden="1" x14ac:dyDescent="0.25">
      <c r="A127" s="96"/>
      <c r="B127" s="89"/>
      <c r="C127" s="89"/>
      <c r="D127" s="89"/>
      <c r="E127" s="89"/>
      <c r="P127" s="39"/>
    </row>
    <row r="128" spans="1:16" s="15" customFormat="1" ht="15" hidden="1" x14ac:dyDescent="0.25">
      <c r="A128" s="6"/>
      <c r="B128" s="6"/>
      <c r="C128" s="6"/>
      <c r="D128" s="6"/>
      <c r="E128" s="6"/>
      <c r="P128" s="39"/>
    </row>
    <row r="129" spans="1:16" s="15" customFormat="1" ht="15" hidden="1" x14ac:dyDescent="0.25">
      <c r="A129" s="6"/>
      <c r="B129" s="6"/>
      <c r="C129" s="6"/>
      <c r="D129" s="6"/>
      <c r="E129" s="6"/>
      <c r="P129" s="39"/>
    </row>
    <row r="130" spans="1:16" ht="13.9" hidden="1" customHeight="1" x14ac:dyDescent="0.25"/>
    <row r="131" spans="1:16" ht="13.9" hidden="1" customHeight="1" x14ac:dyDescent="0.25"/>
    <row r="132" spans="1:16" ht="13.9" hidden="1" customHeight="1" x14ac:dyDescent="0.25"/>
    <row r="133" spans="1:16" ht="13.9" hidden="1" customHeight="1" x14ac:dyDescent="0.25"/>
    <row r="134" spans="1:16" ht="13.9" hidden="1" customHeight="1" x14ac:dyDescent="0.25"/>
    <row r="135" spans="1:16" ht="13.9" hidden="1" customHeight="1" x14ac:dyDescent="0.25"/>
    <row r="136" spans="1:16" ht="13.9" hidden="1" customHeight="1" x14ac:dyDescent="0.25"/>
    <row r="137" spans="1:16" ht="13.9" hidden="1" customHeight="1" x14ac:dyDescent="0.25"/>
    <row r="138" spans="1:16" ht="13.9" hidden="1" customHeight="1" x14ac:dyDescent="0.25"/>
    <row r="139" spans="1:16" ht="13.9" hidden="1" customHeight="1" x14ac:dyDescent="0.25"/>
    <row r="140" spans="1:16" ht="13.9" hidden="1" customHeight="1" x14ac:dyDescent="0.25"/>
    <row r="141" spans="1:16" ht="13.9" hidden="1" customHeight="1" x14ac:dyDescent="0.25"/>
  </sheetData>
  <sheetProtection algorithmName="SHA-512" hashValue="E3TjbGi3Zh9du9P/YUVUZm4EcaWQi7KMsfgM17ZNO/7TPGhUaoTtpZl8mxW9MnF4v6iuFHl2KptEtmGt3YpcGQ==" saltValue="oYp1j/XWzyCA9W+S6wxWcw==" spinCount="100000" sheet="1" objects="1" scenarios="1" formatCells="0" formatColumns="0" formatRows="0" insertColumns="0" insertRows="0" insertHyperlinks="0" sort="0" autoFilter="0" pivotTables="0"/>
  <dataConsolidate/>
  <mergeCells count="62">
    <mergeCell ref="B7:C7"/>
    <mergeCell ref="B8:C8"/>
    <mergeCell ref="B9:C9"/>
    <mergeCell ref="A126:A127"/>
    <mergeCell ref="B126:C127"/>
    <mergeCell ref="C64:D64"/>
    <mergeCell ref="A72:E72"/>
    <mergeCell ref="D88:E88"/>
    <mergeCell ref="D86:E86"/>
    <mergeCell ref="D89:E89"/>
    <mergeCell ref="D87:E87"/>
    <mergeCell ref="A85:A87"/>
    <mergeCell ref="B86:C86"/>
    <mergeCell ref="A73:E73"/>
    <mergeCell ref="D126:E127"/>
    <mergeCell ref="D36:D39"/>
    <mergeCell ref="C36:C39"/>
    <mergeCell ref="B36:B39"/>
    <mergeCell ref="A67:E67"/>
    <mergeCell ref="A123:E123"/>
    <mergeCell ref="A124:A125"/>
    <mergeCell ref="B124:E124"/>
    <mergeCell ref="B125:C125"/>
    <mergeCell ref="D125:E125"/>
    <mergeCell ref="A46:A47"/>
    <mergeCell ref="A97:E97"/>
    <mergeCell ref="B98:E98"/>
    <mergeCell ref="B99:E99"/>
    <mergeCell ref="D95:E95"/>
    <mergeCell ref="B46:B47"/>
    <mergeCell ref="D90:E90"/>
    <mergeCell ref="D91:E91"/>
    <mergeCell ref="I26:N26"/>
    <mergeCell ref="J27:J32"/>
    <mergeCell ref="K27:K32"/>
    <mergeCell ref="M27:M41"/>
    <mergeCell ref="N27:N32"/>
    <mergeCell ref="J33:J37"/>
    <mergeCell ref="K33:K37"/>
    <mergeCell ref="N33:N37"/>
    <mergeCell ref="J38:J41"/>
    <mergeCell ref="K38:K41"/>
    <mergeCell ref="N38:N41"/>
    <mergeCell ref="A26:D26"/>
    <mergeCell ref="A53:D58"/>
    <mergeCell ref="A27:B27"/>
    <mergeCell ref="B85:D85"/>
    <mergeCell ref="B1:G2"/>
    <mergeCell ref="D3:E3"/>
    <mergeCell ref="F3:G3"/>
    <mergeCell ref="A60:D60"/>
    <mergeCell ref="A66:D66"/>
    <mergeCell ref="A76:D76"/>
    <mergeCell ref="A77:D77"/>
    <mergeCell ref="A84:D84"/>
    <mergeCell ref="B11:C11"/>
    <mergeCell ref="A13:C13"/>
    <mergeCell ref="B3:C3"/>
    <mergeCell ref="A1:A3"/>
    <mergeCell ref="B5:C5"/>
    <mergeCell ref="B34:D34"/>
    <mergeCell ref="B6:C6"/>
  </mergeCells>
  <phoneticPr fontId="9" type="noConversion"/>
  <conditionalFormatting sqref="C42">
    <cfRule type="containsText" dxfId="43" priority="40" operator="containsText" text="Alto">
      <formula>NOT(ISERROR(SEARCH("Alto",C42)))</formula>
    </cfRule>
    <cfRule type="containsText" dxfId="42" priority="42" operator="containsText" text="Medio">
      <formula>NOT(ISERROR(SEARCH("Medio",C42)))</formula>
    </cfRule>
    <cfRule type="containsText" dxfId="41" priority="44" operator="containsText" text="Bajo">
      <formula>NOT(ISERROR(SEARCH("Bajo",C42)))</formula>
    </cfRule>
  </conditionalFormatting>
  <conditionalFormatting sqref="C43">
    <cfRule type="containsText" dxfId="40" priority="39" operator="containsText" text="3">
      <formula>NOT(ISERROR(SEARCH("3",C43)))</formula>
    </cfRule>
    <cfRule type="containsText" dxfId="39" priority="41" operator="containsText" text="2">
      <formula>NOT(ISERROR(SEARCH("2",C43)))</formula>
    </cfRule>
    <cfRule type="containsText" dxfId="38" priority="43" operator="containsText" text="1">
      <formula>NOT(ISERROR(SEARCH("1",C43)))</formula>
    </cfRule>
  </conditionalFormatting>
  <conditionalFormatting sqref="D42">
    <cfRule type="containsText" dxfId="37" priority="31" operator="containsText" text="Inadecuado o inexistente">
      <formula>NOT(ISERROR(SEARCH("Inadecuado o inexistente",D42)))</formula>
    </cfRule>
    <cfRule type="containsText" dxfId="36" priority="33" operator="containsText" text="Parcialmente adecuado">
      <formula>NOT(ISERROR(SEARCH("Parcialmente adecuado",D42)))</formula>
    </cfRule>
    <cfRule type="containsText" dxfId="35" priority="35" operator="containsText" text="Adecuado">
      <formula>NOT(ISERROR(SEARCH("Adecuado",D42)))</formula>
    </cfRule>
    <cfRule type="containsText" dxfId="34" priority="36" operator="containsText" text="Alto">
      <formula>NOT(ISERROR(SEARCH("Alto",D42)))</formula>
    </cfRule>
    <cfRule type="containsText" dxfId="33" priority="37" operator="containsText" text="Medio">
      <formula>NOT(ISERROR(SEARCH("Medio",D42)))</formula>
    </cfRule>
    <cfRule type="containsText" dxfId="32" priority="38" operator="containsText" text="Bajo">
      <formula>NOT(ISERROR(SEARCH("Bajo",D42)))</formula>
    </cfRule>
  </conditionalFormatting>
  <conditionalFormatting sqref="D43">
    <cfRule type="containsText" dxfId="31" priority="30" operator="containsText" text="3">
      <formula>NOT(ISERROR(SEARCH("3",D43)))</formula>
    </cfRule>
    <cfRule type="containsText" dxfId="30" priority="32" operator="containsText" text="2">
      <formula>NOT(ISERROR(SEARCH("2",D43)))</formula>
    </cfRule>
    <cfRule type="containsText" dxfId="29" priority="34" operator="containsText" text="1">
      <formula>NOT(ISERROR(SEARCH("1",D43)))</formula>
    </cfRule>
  </conditionalFormatting>
  <conditionalFormatting sqref="B42">
    <cfRule type="containsText" dxfId="28" priority="18" operator="containsText" text="No hubo auditoría">
      <formula>NOT(ISERROR(SEARCH("No hubo auditoría",B42)))</formula>
    </cfRule>
    <cfRule type="containsText" dxfId="27" priority="19" operator="containsText" text="Limitación en el alcance - Abstención de concepto">
      <formula>NOT(ISERROR(SEARCH("Limitación en el alcance - Abstención de concepto",B42)))</formula>
    </cfRule>
    <cfRule type="containsText" dxfId="26" priority="21" operator="containsText" text="Incumplimiento Material adversa">
      <formula>NOT(ISERROR(SEARCH("Incumplimiento Material adversa",B42)))</formula>
    </cfRule>
    <cfRule type="containsText" dxfId="25" priority="23" operator="containsText" text="Limitación en el alcance con reserva">
      <formula>NOT(ISERROR(SEARCH("Limitación en el alcance con reserva",B42)))</formula>
    </cfRule>
    <cfRule type="containsText" dxfId="24" priority="25" operator="containsText" text="Incumplimiento Material adversa">
      <formula>NOT(ISERROR(SEARCH("Incumplimiento Material adversa",B42)))</formula>
    </cfRule>
    <cfRule type="containsText" dxfId="23" priority="28" operator="containsText" text="Incumplimiento Material con reserva">
      <formula>NOT(ISERROR(SEARCH("Incumplimiento Material con reserva",B42)))</formula>
    </cfRule>
    <cfRule type="containsText" dxfId="22" priority="29" operator="containsText" text="Sin reservas">
      <formula>NOT(ISERROR(SEARCH("Sin reservas",B42)))</formula>
    </cfRule>
  </conditionalFormatting>
  <conditionalFormatting sqref="B43">
    <cfRule type="containsText" dxfId="21" priority="17" operator="containsText" text="0">
      <formula>NOT(ISERROR(SEARCH("0",B43)))</formula>
    </cfRule>
    <cfRule type="containsText" dxfId="20" priority="20" operator="containsText" text="4">
      <formula>NOT(ISERROR(SEARCH("4",B43)))</formula>
    </cfRule>
    <cfRule type="containsText" dxfId="19" priority="22" operator="containsText" text="3">
      <formula>NOT(ISERROR(SEARCH("3",B43)))</formula>
    </cfRule>
    <cfRule type="containsText" dxfId="18" priority="24" operator="containsText" text="4">
      <formula>NOT(ISERROR(SEARCH("4",B43)))</formula>
    </cfRule>
    <cfRule type="containsText" dxfId="17" priority="26" operator="containsText" text="1">
      <formula>NOT(ISERROR(SEARCH("1",B43)))</formula>
    </cfRule>
    <cfRule type="containsText" dxfId="16" priority="27" operator="containsText" text="2">
      <formula>NOT(ISERROR(SEARCH("2",B43)))</formula>
    </cfRule>
  </conditionalFormatting>
  <conditionalFormatting sqref="A42">
    <cfRule type="containsText" dxfId="15" priority="1" operator="containsText" text="Sin hallazgos">
      <formula>NOT(ISERROR(SEARCH("Sin hallazgos",A42)))</formula>
    </cfRule>
    <cfRule type="containsText" dxfId="14" priority="4" operator="containsText" text="Disciplinarios">
      <formula>NOT(ISERROR(SEARCH("Disciplinarios",A42)))</formula>
    </cfRule>
    <cfRule type="containsText" dxfId="13" priority="6" operator="containsText" text="Penales">
      <formula>NOT(ISERROR(SEARCH("Penales",A42)))</formula>
    </cfRule>
    <cfRule type="containsText" dxfId="12" priority="8" operator="containsText" text="Fiscales">
      <formula>NOT(ISERROR(SEARCH("Fiscales",A42)))</formula>
    </cfRule>
    <cfRule type="containsText" dxfId="11" priority="10" operator="containsText" text="Penales">
      <formula>NOT(ISERROR(SEARCH("Penales",A42)))</formula>
    </cfRule>
    <cfRule type="containsText" dxfId="10" priority="12" operator="containsText" text="Fiscales">
      <formula>NOT(ISERROR(SEARCH("Fiscales",A42)))</formula>
    </cfRule>
    <cfRule type="containsText" dxfId="9" priority="14" operator="containsText" text="Administrativos">
      <formula>NOT(ISERROR(SEARCH("Administrativos",A42)))</formula>
    </cfRule>
    <cfRule type="containsText" dxfId="8" priority="16" operator="containsText" text="No se auditó la materia">
      <formula>NOT(ISERROR(SEARCH("No se auditó la materia",A42)))</formula>
    </cfRule>
  </conditionalFormatting>
  <conditionalFormatting sqref="A43">
    <cfRule type="containsText" dxfId="7" priority="2" operator="containsText" text="0">
      <formula>NOT(ISERROR(SEARCH("0",A43)))</formula>
    </cfRule>
    <cfRule type="containsText" dxfId="6" priority="3" operator="containsText" text="1">
      <formula>NOT(ISERROR(SEARCH("1",A43)))</formula>
    </cfRule>
    <cfRule type="containsText" dxfId="5" priority="5" operator="containsText" text="2">
      <formula>NOT(ISERROR(SEARCH("2",A43)))</formula>
    </cfRule>
    <cfRule type="containsText" dxfId="4" priority="7" operator="containsText" text="3">
      <formula>NOT(ISERROR(SEARCH("3",A43)))</formula>
    </cfRule>
    <cfRule type="containsText" dxfId="3" priority="9" operator="containsText" text="2">
      <formula>NOT(ISERROR(SEARCH("2",A43)))</formula>
    </cfRule>
    <cfRule type="containsText" dxfId="2" priority="11" operator="containsText" text="3">
      <formula>NOT(ISERROR(SEARCH("3",A43)))</formula>
    </cfRule>
    <cfRule type="containsText" dxfId="1" priority="13" operator="containsText" text="0">
      <formula>NOT(ISERROR(SEARCH("0",A43)))</formula>
    </cfRule>
    <cfRule type="containsText" dxfId="0" priority="15" operator="containsText" text="0">
      <formula>NOT(ISERROR(SEARCH("0",A43)))</formula>
    </cfRule>
  </conditionalFormatting>
  <dataValidations count="10">
    <dataValidation type="whole" operator="greaterThan" allowBlank="1" showInputMessage="1" showErrorMessage="1" sqref="B31">
      <formula1>0</formula1>
    </dataValidation>
    <dataValidation type="list" allowBlank="1" showInputMessage="1" showErrorMessage="1" sqref="A30">
      <formula1>$F$4:$F$9</formula1>
    </dataValidation>
    <dataValidation type="list" allowBlank="1" showInputMessage="1" showErrorMessage="1" sqref="A126 A128">
      <formula1>$G$29:$G$39</formula1>
    </dataValidation>
    <dataValidation type="list" allowBlank="1" showInputMessage="1" showErrorMessage="1" sqref="B11:C11">
      <formula1>$E$4:$E$6</formula1>
    </dataValidation>
    <dataValidation type="list" showInputMessage="1" showErrorMessage="1" sqref="A70">
      <formula1>$Y$51:$Y$52</formula1>
    </dataValidation>
    <dataValidation type="list" allowBlank="1" showInputMessage="1" showErrorMessage="1" sqref="B42">
      <formula1>$Y$22:$Y$27</formula1>
    </dataValidation>
    <dataValidation type="list" allowBlank="1" showInputMessage="1" showErrorMessage="1" sqref="D42">
      <formula1>$Y$30:$Y$32</formula1>
    </dataValidation>
    <dataValidation type="list" allowBlank="1" showInputMessage="1" showErrorMessage="1" sqref="A88:A91">
      <formula1>$Y$77:$Y$89</formula1>
    </dataValidation>
    <dataValidation type="list" allowBlank="1" showInputMessage="1" showErrorMessage="1" sqref="A99">
      <formula1>$Y$92:$Y$98</formula1>
    </dataValidation>
    <dataValidation type="list" allowBlank="1" showInputMessage="1" showErrorMessage="1" sqref="A42">
      <formula1>$Y$38:$Y$43</formula1>
    </dataValidation>
  </dataValidations>
  <pageMargins left="0.70866141732283472" right="0.70866141732283472" top="0.74803149606299213" bottom="0.74803149606299213" header="0.31496062992125984" footer="0.31496062992125984"/>
  <pageSetup paperSize="5" scale="8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listas!$J$2:$J$4</xm:f>
          </x14:formula1>
          <xm:sqref>C42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tabSelected="1" workbookViewId="0">
      <selection activeCell="D392" sqref="D392"/>
    </sheetView>
  </sheetViews>
  <sheetFormatPr baseColWidth="10" defaultRowHeight="15" x14ac:dyDescent="0.25"/>
  <cols>
    <col min="1" max="1" width="29" customWidth="1"/>
    <col min="2" max="2" width="9.5703125" customWidth="1"/>
    <col min="3" max="3" width="38.140625" customWidth="1"/>
    <col min="4" max="4" width="23.42578125" customWidth="1"/>
  </cols>
  <sheetData>
    <row r="2" spans="1:4" ht="15.75" x14ac:dyDescent="0.25">
      <c r="A2" s="54" t="s">
        <v>134</v>
      </c>
      <c r="B2" s="54" t="s">
        <v>136</v>
      </c>
      <c r="C2" s="54" t="s">
        <v>133</v>
      </c>
      <c r="D2" s="54" t="s">
        <v>135</v>
      </c>
    </row>
    <row r="3" spans="1:4" ht="26.25" customHeight="1" x14ac:dyDescent="0.25">
      <c r="A3" s="55" t="s">
        <v>139</v>
      </c>
      <c r="B3" s="56">
        <v>1</v>
      </c>
      <c r="C3" s="55" t="s">
        <v>138</v>
      </c>
      <c r="D3" s="57"/>
    </row>
    <row r="4" spans="1:4" ht="31.5" customHeight="1" x14ac:dyDescent="0.25">
      <c r="A4" s="55" t="s">
        <v>139</v>
      </c>
      <c r="B4" s="56">
        <v>2</v>
      </c>
      <c r="C4" s="55" t="s">
        <v>138</v>
      </c>
      <c r="D4" s="57"/>
    </row>
    <row r="5" spans="1:4" ht="15.75" x14ac:dyDescent="0.25">
      <c r="A5" s="50"/>
      <c r="B5" s="50"/>
      <c r="C5" s="50"/>
      <c r="D5" s="51"/>
    </row>
    <row r="6" spans="1:4" ht="15.75" x14ac:dyDescent="0.25">
      <c r="A6" s="50"/>
      <c r="B6" s="50"/>
      <c r="C6" s="50"/>
      <c r="D6" s="51"/>
    </row>
    <row r="7" spans="1:4" ht="15.75" x14ac:dyDescent="0.25">
      <c r="A7" s="50"/>
      <c r="B7" s="50"/>
      <c r="C7" s="50"/>
      <c r="D7" s="51"/>
    </row>
    <row r="8" spans="1:4" ht="15.75" x14ac:dyDescent="0.25">
      <c r="A8" s="50"/>
      <c r="B8" s="50"/>
      <c r="C8" s="50"/>
      <c r="D8" s="51"/>
    </row>
    <row r="9" spans="1:4" ht="15.75" x14ac:dyDescent="0.25">
      <c r="A9" s="50"/>
      <c r="B9" s="50"/>
      <c r="C9" s="50"/>
      <c r="D9" s="51"/>
    </row>
    <row r="10" spans="1:4" ht="15.75" x14ac:dyDescent="0.25">
      <c r="A10" s="50"/>
      <c r="B10" s="50"/>
      <c r="C10" s="50"/>
      <c r="D10" s="51"/>
    </row>
    <row r="11" spans="1:4" ht="15.75" x14ac:dyDescent="0.25">
      <c r="A11" s="50"/>
      <c r="B11" s="50"/>
      <c r="C11" s="50"/>
      <c r="D11" s="51"/>
    </row>
    <row r="12" spans="1:4" ht="15.75" x14ac:dyDescent="0.25">
      <c r="A12" s="50"/>
      <c r="B12" s="50"/>
      <c r="C12" s="50"/>
      <c r="D12" s="51"/>
    </row>
    <row r="13" spans="1:4" ht="15.75" x14ac:dyDescent="0.25">
      <c r="A13" s="50"/>
      <c r="B13" s="50"/>
      <c r="C13" s="50"/>
      <c r="D13" s="51"/>
    </row>
    <row r="14" spans="1:4" ht="15.75" x14ac:dyDescent="0.25">
      <c r="A14" s="50"/>
      <c r="B14" s="50"/>
      <c r="C14" s="50"/>
      <c r="D14" s="51"/>
    </row>
    <row r="15" spans="1:4" ht="15.75" x14ac:dyDescent="0.25">
      <c r="A15" s="50"/>
      <c r="B15" s="50"/>
      <c r="C15" s="50"/>
      <c r="D15" s="51"/>
    </row>
    <row r="16" spans="1:4" ht="15.75" x14ac:dyDescent="0.25">
      <c r="A16" s="50"/>
      <c r="B16" s="50"/>
      <c r="C16" s="50"/>
      <c r="D16" s="51"/>
    </row>
    <row r="17" spans="1:4" ht="15.75" x14ac:dyDescent="0.25">
      <c r="A17" s="100" t="s">
        <v>137</v>
      </c>
      <c r="B17" s="100"/>
      <c r="C17" s="101"/>
      <c r="D17" s="53">
        <f>SUM(D3:D16)</f>
        <v>0</v>
      </c>
    </row>
  </sheetData>
  <mergeCells count="1">
    <mergeCell ref="A17:C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6"/>
  <sheetViews>
    <sheetView topLeftCell="B1" workbookViewId="0">
      <selection activeCell="G2" sqref="G2"/>
    </sheetView>
  </sheetViews>
  <sheetFormatPr baseColWidth="10" defaultRowHeight="15" x14ac:dyDescent="0.25"/>
  <cols>
    <col min="8" max="8" width="47" bestFit="1" customWidth="1"/>
    <col min="9" max="9" width="46.42578125" bestFit="1" customWidth="1"/>
    <col min="10" max="10" width="38.7109375" bestFit="1" customWidth="1"/>
    <col min="11" max="11" width="39.5703125" bestFit="1" customWidth="1"/>
  </cols>
  <sheetData>
    <row r="1" spans="1:12" x14ac:dyDescent="0.25">
      <c r="A1" s="1" t="s">
        <v>31</v>
      </c>
      <c r="B1" s="1" t="s">
        <v>32</v>
      </c>
      <c r="C1" s="1" t="s">
        <v>33</v>
      </c>
      <c r="D1" s="1" t="s">
        <v>34</v>
      </c>
      <c r="E1" s="1" t="s">
        <v>35</v>
      </c>
      <c r="F1" s="2" t="s">
        <v>41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59</v>
      </c>
    </row>
    <row r="2" spans="1:12" ht="45" x14ac:dyDescent="0.25">
      <c r="A2" t="s">
        <v>42</v>
      </c>
      <c r="B2" t="s">
        <v>37</v>
      </c>
      <c r="C2" t="s">
        <v>43</v>
      </c>
      <c r="D2" t="s">
        <v>44</v>
      </c>
      <c r="E2" t="s">
        <v>45</v>
      </c>
      <c r="F2" s="3" t="s">
        <v>5</v>
      </c>
      <c r="H2" t="s">
        <v>56</v>
      </c>
      <c r="I2" t="s">
        <v>43</v>
      </c>
      <c r="J2" t="s">
        <v>44</v>
      </c>
      <c r="K2" t="s">
        <v>55</v>
      </c>
      <c r="L2" s="5" t="s">
        <v>19</v>
      </c>
    </row>
    <row r="3" spans="1:12" ht="30" x14ac:dyDescent="0.25">
      <c r="A3" t="s">
        <v>46</v>
      </c>
      <c r="B3" t="s">
        <v>47</v>
      </c>
      <c r="C3" t="s">
        <v>38</v>
      </c>
      <c r="D3" t="s">
        <v>48</v>
      </c>
      <c r="E3" t="s">
        <v>49</v>
      </c>
      <c r="F3" s="3" t="s">
        <v>25</v>
      </c>
      <c r="H3" t="s">
        <v>57</v>
      </c>
      <c r="I3" t="s">
        <v>38</v>
      </c>
      <c r="J3" t="s">
        <v>48</v>
      </c>
      <c r="K3" t="s">
        <v>49</v>
      </c>
      <c r="L3" s="5" t="s">
        <v>20</v>
      </c>
    </row>
    <row r="4" spans="1:12" x14ac:dyDescent="0.25">
      <c r="A4" t="s">
        <v>36</v>
      </c>
      <c r="B4" t="s">
        <v>50</v>
      </c>
      <c r="C4" t="s">
        <v>38</v>
      </c>
      <c r="D4" t="s">
        <v>39</v>
      </c>
      <c r="E4" t="s">
        <v>40</v>
      </c>
      <c r="F4" s="4" t="s">
        <v>7</v>
      </c>
      <c r="H4" t="s">
        <v>58</v>
      </c>
      <c r="J4" t="s">
        <v>39</v>
      </c>
      <c r="K4" t="s">
        <v>40</v>
      </c>
      <c r="L4" s="5" t="s">
        <v>21</v>
      </c>
    </row>
    <row r="5" spans="1:12" x14ac:dyDescent="0.25">
      <c r="F5" s="4" t="s">
        <v>29</v>
      </c>
      <c r="L5" s="5" t="s">
        <v>22</v>
      </c>
    </row>
    <row r="6" spans="1:12" x14ac:dyDescent="0.25">
      <c r="F6" s="4" t="s">
        <v>30</v>
      </c>
    </row>
  </sheetData>
  <sheetProtection algorithmName="SHA-512" hashValue="g4rE7Ix9KhHgC7aQG+UJQXjvCDFxzkksIb0M5SM6LX7lKPekzmJZk9Luv+gQg5BUqryRWL6tdJgtSM3Q3VGfVQ==" saltValue="F0Yy2A8r3IAIL+af+2lbSA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http://schemas.microsoft.com/sharepoint.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C11BC1C208B0A499E83F091C46062E2" ma:contentTypeVersion="11" ma:contentTypeDescription="Crear nuevo documento." ma:contentTypeScope="" ma:versionID="1cbc48416c1c332f63a95b12a3e08fe9">
  <xsd:schema xmlns:xsd="http://www.w3.org/2001/XMLSchema" xmlns:xs="http://www.w3.org/2001/XMLSchema" xmlns:p="http://schemas.microsoft.com/office/2006/metadata/properties" xmlns:ns3="http://schemas.microsoft.com/sharepoint.v3" targetNamespace="http://schemas.microsoft.com/office/2006/metadata/properties" ma:root="true" ma:fieldsID="2723aceaa0dfa8fcaa689fb833ee7b5f" ns3:_="">
    <xsd:import namespace="http://schemas.microsoft.com/sharepoint.v3"/>
    <xsd:element name="properties">
      <xsd:complexType>
        <xsd:sequence>
          <xsd:element name="documentManagement">
            <xsd:complexType>
              <xsd:all>
                <xsd:element ref="ns3:Description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Description0" ma:index="9" nillable="true" ma:displayName="Description" ma:hidden="true" ma:internalName="Description0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41200B-8445-420D-9F5D-822485B3E6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D33E21-E1D9-4406-98F1-D0E32AF6819E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sharepoint.v3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1B37667-91D8-4F30-A1D5-C403CFDACA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.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AUDITORIA CUMPLIMIENTO</vt:lpstr>
      <vt:lpstr>INCORRECCIONES </vt:lpstr>
      <vt:lpstr>listas</vt:lpstr>
      <vt:lpstr>'AUDITORIA CUMPLIMIENTO'!Títulos_a_imprimir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Formato 9 Determinación Materialidad e incidencia en el  concepto AC FINAL</dc:title>
  <dc:creator>Luz Adriana Leon Rodríguez (CGR)</dc:creator>
  <cp:lastModifiedBy>luz gaona</cp:lastModifiedBy>
  <cp:lastPrinted>2023-03-09T19:59:57Z</cp:lastPrinted>
  <dcterms:created xsi:type="dcterms:W3CDTF">2016-02-11T19:00:08Z</dcterms:created>
  <dcterms:modified xsi:type="dcterms:W3CDTF">2023-04-11T15:37:39Z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0x0101005C11BC1C208B0A499E83F091C46062E2</vt:lpwstr>
  </property>
  <property fmtid="{D5CDD505-2E9C-101B-9397-08002B2CF9AE}" pid="3" name="WorkflowChangePath">
    <vt:lpwstr>5d2d063a-131d-4ee6-a7d9-152b878cc394,2;5d2d063a-131d-4ee6-a7d9-152b878cc394,2;</vt:lpwstr>
  </property>
  <property fmtid="{D5CDD505-2E9C-101B-9397-08002B2CF9AE}" pid="4" name="Descargar">
    <vt:lpwstr>http://clic-online.contraloria.gov.co/Gua Auditora Cumplimiento/Anexos/Formato 9 Determinación Materialidad e incidencia en el  concepto AC FINAL.xlsx, Descargar</vt:lpwstr>
  </property>
</Properties>
</file>